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s23\public\財政課\非公開\(年度)決算統計\統計H27\●財政状況資料集\☆県提出【財政状況資料集】(その2含む)_222101_富士市_2015\"/>
    </mc:Choice>
  </mc:AlternateContent>
  <bookViews>
    <workbookView xWindow="240" yWindow="60" windowWidth="14940" windowHeight="7875" tabRatio="9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BW40" i="9"/>
  <c r="BE40" i="9"/>
  <c r="AM40" i="9"/>
  <c r="U40" i="9"/>
  <c r="C40" i="9"/>
  <c r="CO39" i="9"/>
  <c r="CO40" i="9" s="1"/>
  <c r="BW39" i="9"/>
  <c r="BE39" i="9"/>
  <c r="AM39" i="9"/>
  <c r="U39" i="9"/>
  <c r="C39" i="9"/>
  <c r="CO38" i="9"/>
  <c r="BW38" i="9"/>
  <c r="BE38" i="9"/>
  <c r="AM38" i="9"/>
  <c r="U38" i="9"/>
  <c r="C38" i="9"/>
  <c r="CO37" i="9"/>
  <c r="BW37" i="9"/>
  <c r="BE37" i="9"/>
  <c r="AM37" i="9"/>
  <c r="CO36" i="9"/>
  <c r="BW36" i="9"/>
  <c r="BE36" i="9"/>
  <c r="CO35" i="9"/>
  <c r="BW35" i="9"/>
  <c r="BE35" i="9"/>
  <c r="CO34" i="9"/>
  <c r="BW34" i="9"/>
  <c r="BE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U34" i="9"/>
  <c r="U35" i="9" s="1"/>
  <c r="U36" i="9" s="1"/>
  <c r="U37" i="9" s="1"/>
  <c r="AM34" i="9" l="1"/>
  <c r="AM35" i="9" s="1"/>
  <c r="AM36" i="9" s="1"/>
</calcChain>
</file>

<file path=xl/sharedStrings.xml><?xml version="1.0" encoding="utf-8"?>
<sst xmlns="http://schemas.openxmlformats.org/spreadsheetml/2006/main" count="1035" uniqueCount="567">
  <si>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</si>
  <si>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</si>
  <si>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</si>
  <si>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</si>
  <si>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</si>
  <si>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</si>
  <si>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</si>
  <si>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</si>
  <si>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</si>
  <si>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</si>
  <si>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</si>
  <si>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</si>
  <si>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</si>
  <si>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</si>
  <si>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</si>
  <si>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</si>
  <si>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</si>
  <si>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</si>
  <si>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</si>
  <si>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</si>
  <si>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</si>
  <si>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</si>
  <si>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</si>
  <si>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</si>
  <si>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</si>
  <si>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</si>
  <si>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</si>
  <si>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</si>
  <si>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</si>
  <si>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</si>
  <si>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</si>
  <si>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</si>
  <si>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</si>
  <si>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</si>
  <si>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</si>
  <si>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</si>
  <si>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</si>
  <si>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</si>
  <si>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</si>
  <si>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</si>
  <si>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</si>
  <si>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</si>
  <si>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</si>
  <si>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</si>
  <si>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</si>
  <si>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</si>
  <si>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</si>
  <si>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</si>
  <si>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</si>
  <si>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</si>
  <si>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</si>
  <si>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</si>
  <si>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</si>
  <si>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</si>
  <si>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</si>
  <si>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</si>
  <si>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</si>
  <si>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</si>
  <si>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</si>
  <si>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</si>
  <si>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</si>
  <si>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</si>
  <si>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</si>
  <si>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</si>
  <si>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</si>
  <si>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</si>
  <si>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</si>
  <si>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</si>
  <si>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</si>
  <si>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特例市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</si>
  <si>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</si>
  <si>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</si>
  <si>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</si>
  <si>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</si>
  <si>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</si>
  <si>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</si>
  <si>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</si>
  <si>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</si>
  <si>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</si>
  <si>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</si>
  <si>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</si>
  <si>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</si>
  <si>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富士市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</si>
  <si>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</si>
  <si>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</si>
  <si>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</si>
  <si>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</si>
  <si>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</si>
  <si>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</si>
  <si>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</si>
  <si>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</si>
  <si>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</si>
  <si>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</si>
  <si>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</si>
  <si>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</si>
  <si>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</si>
  <si>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</si>
  <si>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</si>
  <si>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</si>
  <si>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</si>
  <si>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</si>
  <si>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</si>
  <si>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</si>
  <si>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</si>
  <si>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</si>
  <si>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</si>
  <si>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</si>
  <si>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</si>
  <si>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</si>
  <si>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</si>
  <si>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</si>
  <si>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</si>
  <si>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</si>
  <si>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</si>
  <si>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</si>
  <si>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</si>
  <si>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</si>
  <si>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</si>
  <si>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</si>
  <si>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</si>
  <si>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</si>
  <si>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</si>
  <si>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</si>
  <si>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</si>
  <si>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</si>
  <si>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</si>
  <si>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</si>
  <si>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</si>
  <si>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</si>
  <si>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</si>
  <si>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</si>
  <si>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</si>
  <si>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</si>
  <si>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</si>
  <si>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</si>
  <si>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</si>
  <si>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</si>
  <si>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</si>
  <si>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</si>
  <si>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</si>
  <si>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</si>
  <si>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</si>
  <si>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</si>
  <si>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</si>
  <si>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</si>
  <si>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</si>
  <si>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</si>
  <si>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</si>
  <si>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</si>
  <si>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</si>
  <si>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</si>
  <si>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</si>
  <si>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</si>
  <si>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</si>
  <si>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</si>
  <si>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</si>
  <si>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</si>
  <si>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</si>
  <si>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</si>
  <si>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</si>
  <si>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</si>
  <si>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</si>
  <si>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</si>
  <si>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</si>
  <si>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</si>
  <si>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</si>
  <si>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</si>
  <si>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</si>
  <si>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</si>
  <si>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</si>
  <si>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</si>
  <si>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</si>
  <si>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</si>
  <si>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</si>
  <si>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</si>
  <si>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</si>
  <si>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</si>
  <si>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</si>
  <si>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</si>
  <si>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</si>
  <si>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</si>
  <si>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</si>
  <si>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</si>
  <si>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</si>
  <si>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</si>
  <si>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</si>
  <si>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</si>
  <si>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</si>
  <si>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</si>
  <si>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</si>
  <si>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</si>
  <si>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</si>
  <si>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</si>
  <si>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静岡県富士市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</si>
  <si>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</si>
  <si>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</si>
  <si>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</si>
  <si>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</si>
  <si>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</si>
  <si>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</si>
  <si>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</si>
  <si>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</si>
  <si>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</si>
  <si>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</si>
  <si>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</si>
  <si>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</si>
  <si>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</si>
  <si>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</si>
  <si>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</si>
  <si>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</si>
  <si>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</si>
  <si>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</si>
  <si>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</si>
  <si>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</si>
  <si>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</si>
  <si>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</si>
  <si>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</si>
  <si>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</si>
  <si>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</si>
  <si>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</si>
  <si>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</si>
  <si>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</si>
  <si>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</si>
  <si>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</si>
  <si>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</si>
  <si>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</si>
  <si>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</si>
  <si>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</si>
  <si>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</si>
  <si>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</si>
  <si>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</si>
  <si>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</si>
  <si>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</si>
  <si>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</si>
  <si>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</si>
  <si>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</si>
  <si>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</si>
  <si>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</si>
  <si>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</si>
  <si>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</si>
  <si>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</si>
  <si>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</si>
  <si>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</si>
  <si>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</si>
  <si>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</si>
  <si>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</si>
  <si>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</si>
  <si>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</si>
  <si>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</si>
  <si>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</si>
  <si>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</si>
  <si>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</si>
  <si>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</si>
  <si>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</si>
  <si>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</si>
  <si>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</si>
  <si>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</si>
  <si>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</si>
  <si>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</si>
  <si>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</si>
  <si>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</si>
  <si>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</si>
  <si>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</si>
  <si>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</si>
  <si>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</si>
  <si>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</si>
  <si>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</si>
  <si>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</si>
  <si>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</si>
  <si>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</si>
  <si>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</si>
  <si>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</si>
  <si>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</si>
  <si>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</si>
  <si>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</si>
  <si>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</si>
  <si>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</si>
  <si>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</si>
  <si>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</si>
  <si>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</si>
  <si>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</si>
  <si>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</si>
  <si>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</si>
  <si>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</si>
  <si>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</si>
  <si>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</si>
  <si>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</si>
  <si>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</si>
  <si>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</si>
  <si>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</si>
  <si>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</si>
  <si>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</si>
  <si>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</si>
  <si>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</si>
  <si>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</si>
  <si>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</si>
  <si>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</si>
  <si>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</si>
  <si>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</si>
  <si>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</si>
  <si>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</si>
  <si>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</si>
  <si>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</si>
  <si>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</si>
  <si>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</si>
  <si>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</si>
  <si>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</si>
  <si>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</si>
  <si>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</si>
  <si>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</si>
  <si>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</si>
  <si>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</si>
  <si>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</si>
  <si>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</si>
  <si>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</si>
  <si>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</si>
  <si>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</si>
  <si>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</si>
  <si>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</si>
  <si>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</si>
  <si>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</si>
  <si>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</si>
  <si>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</si>
  <si>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</si>
  <si>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</si>
  <si>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</si>
  <si>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</si>
  <si>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</si>
  <si>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</si>
  <si>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</si>
  <si>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</si>
  <si>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</si>
  <si>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</si>
  <si>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</si>
  <si>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</si>
  <si>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</si>
  <si>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</si>
  <si>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</si>
  <si>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</si>
  <si>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</si>
  <si>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</si>
  <si>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静岡県富士市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</si>
  <si>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</si>
  <si>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</si>
  <si>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</si>
  <si>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</si>
  <si>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</si>
  <si>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</si>
  <si>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</si>
  <si>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</si>
  <si>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</si>
  <si>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</si>
  <si>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</si>
  <si>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</si>
  <si>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</si>
  <si>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</si>
  <si>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</si>
  <si>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</si>
  <si>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</si>
  <si>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</si>
  <si>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</si>
  <si>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</si>
  <si>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新富士駅南地区土地区画整理事業特別会計</t>
    <phoneticPr fontId="5"/>
  </si>
  <si>
    <t>第二東名ＩＣ周辺地区土地区画整理事業特別会計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</si>
  <si>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</si>
  <si>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</si>
  <si>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</si>
  <si>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</si>
  <si>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</si>
  <si>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</si>
  <si>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</si>
  <si>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</si>
  <si>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</si>
  <si>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</si>
  <si>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</si>
  <si>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</si>
  <si>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</si>
  <si>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</si>
  <si>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</si>
  <si>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</si>
  <si>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</si>
  <si>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駐車場事業特別会計</t>
    <phoneticPr fontId="5"/>
  </si>
  <si>
    <t>水道事業会計</t>
    <phoneticPr fontId="5"/>
  </si>
  <si>
    <t>法適用企業</t>
    <phoneticPr fontId="5"/>
  </si>
  <si>
    <t>公共下水道事業会計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</si>
  <si>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</si>
  <si>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</si>
  <si>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</si>
  <si>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</si>
  <si>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</si>
  <si>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</si>
  <si>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</si>
  <si>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</si>
  <si>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</si>
  <si>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</si>
  <si>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</si>
  <si>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</si>
  <si>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</si>
  <si>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</si>
  <si>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</si>
  <si>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</si>
  <si>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</si>
  <si>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</si>
  <si>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</si>
  <si>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</si>
  <si>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</si>
  <si>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</si>
  <si>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</si>
  <si>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</si>
  <si>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</si>
  <si>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</si>
  <si>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</si>
  <si>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</si>
  <si>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</si>
  <si>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</si>
  <si>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</si>
  <si>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</si>
  <si>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</si>
  <si>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</si>
  <si>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</si>
  <si>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</si>
  <si>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</si>
  <si>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</si>
  <si>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</si>
  <si>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</si>
  <si>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</si>
  <si>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</si>
  <si>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</si>
  <si>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</si>
  <si>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</si>
  <si>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</si>
  <si>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</si>
  <si>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</si>
  <si>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</si>
  <si>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</si>
  <si>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</si>
  <si>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</si>
  <si>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</si>
  <si>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</si>
  <si>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</si>
  <si>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</si>
  <si>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</si>
  <si>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水道事業会計</t>
    <phoneticPr fontId="5"/>
  </si>
  <si>
    <t>将来負担比率（(Ｅ)－(Ｆ)）／（(Ｃ)－(Ｄ)）×１００</t>
    <rPh sb="0" eb="2">
      <t>ショウライ</t>
    </rPh>
    <rPh sb="2" eb="4">
      <t>フタン</t>
    </rPh>
    <rPh sb="4" eb="6">
      <t>ヒリツ</t>
    </rPh>
    <phoneticPr fontId="5"/>
  </si>
  <si>
    <t>介護保険事業特別会計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</si>
  <si>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</si>
  <si>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</si>
  <si>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</si>
  <si>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</si>
  <si>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</si>
  <si>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</si>
  <si>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</si>
  <si>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</si>
  <si>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</si>
  <si>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</si>
  <si>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</si>
  <si>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</si>
  <si>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</si>
  <si>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</si>
  <si>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</si>
  <si>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</si>
  <si>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</si>
  <si>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</si>
  <si>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</si>
  <si>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</si>
  <si>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</si>
  <si>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</si>
  <si>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</si>
  <si>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</si>
  <si>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</si>
  <si>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</si>
  <si>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</si>
  <si>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</si>
  <si>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</si>
  <si>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</si>
  <si>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</si>
  <si>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</si>
  <si>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</si>
  <si>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</si>
  <si>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</si>
  <si>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</si>
  <si>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</si>
  <si>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</si>
  <si>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</si>
  <si>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</si>
  <si>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</si>
  <si>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</si>
  <si>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</si>
  <si>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</si>
  <si>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</si>
  <si>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</si>
  <si>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</si>
  <si>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</si>
  <si>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</si>
  <si>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</si>
  <si>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</si>
  <si>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</si>
  <si>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</si>
  <si>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</si>
  <si>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</si>
  <si>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</si>
  <si>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</si>
  <si>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</si>
  <si>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</si>
  <si>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</si>
  <si>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</si>
  <si>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</si>
  <si>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</si>
  <si>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</si>
  <si>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</si>
  <si>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</si>
  <si>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</si>
  <si>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</si>
  <si>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</si>
  <si>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</si>
  <si>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</si>
  <si>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</si>
  <si>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</si>
  <si>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</si>
  <si>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</si>
  <si>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</si>
  <si>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</si>
  <si>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</si>
  <si>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</si>
  <si>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</si>
  <si>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</si>
  <si>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</si>
  <si>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0.21</t>
  </si>
  <si>
    <t>▲ 0.88</t>
  </si>
  <si>
    <t>一般会計</t>
  </si>
  <si>
    <t>水道事業会計</t>
  </si>
  <si>
    <t>病院事業会計</t>
  </si>
  <si>
    <t>公共下水道事業会計</t>
  </si>
  <si>
    <t>国民健康保険事業特別会計</t>
  </si>
  <si>
    <t>介護保険事業特別会計</t>
  </si>
  <si>
    <t>第二東名ＩＣ周辺地区土地区画整理事業特別会計</t>
  </si>
  <si>
    <t>後期高齢者医療事業特別会計</t>
  </si>
  <si>
    <t>その他会計（赤字）</t>
  </si>
  <si>
    <t>その他会計（黒字）</t>
  </si>
  <si>
    <t>-</t>
    <phoneticPr fontId="2"/>
  </si>
  <si>
    <t>岳南排水路管理組合</t>
    <rPh sb="0" eb="2">
      <t>ガクナン</t>
    </rPh>
    <rPh sb="2" eb="5">
      <t>ハイスイロ</t>
    </rPh>
    <rPh sb="5" eb="7">
      <t>カンリ</t>
    </rPh>
    <rPh sb="7" eb="9">
      <t>クミアイ</t>
    </rPh>
    <phoneticPr fontId="2"/>
  </si>
  <si>
    <t>共立蒲原総合病院組合</t>
    <rPh sb="0" eb="2">
      <t>キョウリツ</t>
    </rPh>
    <rPh sb="2" eb="4">
      <t>カンバラ</t>
    </rPh>
    <rPh sb="4" eb="6">
      <t>ソウゴウ</t>
    </rPh>
    <rPh sb="6" eb="8">
      <t>ビョウイン</t>
    </rPh>
    <rPh sb="8" eb="10">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</si>
  <si>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</si>
  <si>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5">
      <t>チホウゼイ</t>
    </rPh>
    <rPh sb="5" eb="7">
      <t>タイノウ</t>
    </rPh>
    <rPh sb="7" eb="9">
      <t>セイリ</t>
    </rPh>
    <rPh sb="9" eb="11">
      <t>キコウ</t>
    </rPh>
    <phoneticPr fontId="2"/>
  </si>
  <si>
    <t>企業会計分</t>
    <rPh sb="0" eb="2">
      <t>キギョウ</t>
    </rPh>
    <rPh sb="2" eb="4">
      <t>カイケイ</t>
    </rPh>
    <rPh sb="4" eb="5">
      <t>ブン</t>
    </rPh>
    <phoneticPr fontId="2"/>
  </si>
  <si>
    <t>普通会計分</t>
    <rPh sb="0" eb="2">
      <t>フツウ</t>
    </rPh>
    <rPh sb="2" eb="3">
      <t>カイ</t>
    </rPh>
    <rPh sb="3" eb="4">
      <t>ケイ</t>
    </rPh>
    <rPh sb="4" eb="5">
      <t>ブン</t>
    </rPh>
    <phoneticPr fontId="2"/>
  </si>
  <si>
    <t>事業会計分</t>
    <rPh sb="0" eb="2">
      <t>ジギョウ</t>
    </rPh>
    <rPh sb="2" eb="3">
      <t>カイ</t>
    </rPh>
    <rPh sb="3" eb="4">
      <t>ケイ</t>
    </rPh>
    <rPh sb="4" eb="5">
      <t>ブン</t>
    </rPh>
    <phoneticPr fontId="2"/>
  </si>
  <si>
    <t>（財）富士市勤労者福祉サービスセンター</t>
    <rPh sb="1" eb="2">
      <t>ザイ</t>
    </rPh>
    <rPh sb="3" eb="6">
      <t>フジシ</t>
    </rPh>
    <rPh sb="6" eb="9">
      <t>キンロウシャ</t>
    </rPh>
    <rPh sb="9" eb="11">
      <t>フクシ</t>
    </rPh>
    <phoneticPr fontId="2"/>
  </si>
  <si>
    <t>（財）富士市文化振興財団</t>
    <rPh sb="1" eb="2">
      <t>ザイ</t>
    </rPh>
    <rPh sb="3" eb="6">
      <t>フジシ</t>
    </rPh>
    <rPh sb="6" eb="8">
      <t>ブンカ</t>
    </rPh>
    <rPh sb="8" eb="10">
      <t>シンコウ</t>
    </rPh>
    <rPh sb="10" eb="12">
      <t>ザイダン</t>
    </rPh>
    <phoneticPr fontId="2"/>
  </si>
  <si>
    <t>（財）富士市振興公社</t>
    <rPh sb="1" eb="2">
      <t>ザイ</t>
    </rPh>
    <rPh sb="3" eb="6">
      <t>フジシ</t>
    </rPh>
    <rPh sb="6" eb="8">
      <t>シンコウ</t>
    </rPh>
    <rPh sb="8" eb="10">
      <t>コウシャ</t>
    </rPh>
    <phoneticPr fontId="2"/>
  </si>
  <si>
    <t>富士市土地開発公社</t>
    <rPh sb="0" eb="3">
      <t>フジシ</t>
    </rPh>
    <rPh sb="3" eb="5">
      <t>トチ</t>
    </rPh>
    <rPh sb="5" eb="7">
      <t>カイハツ</t>
    </rPh>
    <rPh sb="7" eb="9">
      <t>コウシャ</t>
    </rPh>
    <phoneticPr fontId="2"/>
  </si>
  <si>
    <t>富士川まちづくり（株）</t>
    <rPh sb="0" eb="3">
      <t>フジカワ</t>
    </rPh>
    <rPh sb="9" eb="10">
      <t>カブ</t>
    </rPh>
    <phoneticPr fontId="2"/>
  </si>
  <si>
    <t>（一社）富士山観光交流ビューロー</t>
    <rPh sb="1" eb="2">
      <t>イチ</t>
    </rPh>
    <rPh sb="2" eb="3">
      <t>シャ</t>
    </rPh>
    <rPh sb="4" eb="7">
      <t>フジサン</t>
    </rPh>
    <rPh sb="7" eb="9">
      <t>カンコウ</t>
    </rPh>
    <rPh sb="9" eb="11">
      <t>コウリュウ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</si>
  <si>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</si>
  <si>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</si>
  <si>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</si>
  <si>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</si>
  <si>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</si>
  <si>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</si>
  <si>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</si>
  <si>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</si>
  <si>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</si>
  <si>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</si>
  <si>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</si>
  <si>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</si>
  <si>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</si>
  <si>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金利が低下している状況下において既往債の元利償還金が減少していることにより減少傾向にあるが、将来負担比率は、H26,H27に教育関連施設整備など大規模事業を実施したことによる新規借入の増により地方債残高が増加したのに加え、公害防止事業債の償還費の減少などにより地方債現在高等に係る基準財政需要額見込額が減少したことから、分子の増により増加傾向にある。
　今後、予定している大規模投資的事業の実施により地方債残高の増加が見込まれるが、事業の精査や国県制度を活用するなど地方債発行額を極力抑制するとともに計画的な基金管理等に努める。</t>
    <rPh sb="3" eb="6">
      <t>コウサイヒ</t>
    </rPh>
    <rPh sb="21" eb="22">
      <t>カ</t>
    </rPh>
    <rPh sb="56" eb="58">
      <t>ショウライ</t>
    </rPh>
    <rPh sb="58" eb="60">
      <t>フタン</t>
    </rPh>
    <rPh sb="60" eb="62">
      <t>ヒリツ</t>
    </rPh>
    <rPh sb="72" eb="74">
      <t>キョウイク</t>
    </rPh>
    <rPh sb="74" eb="76">
      <t>カンレン</t>
    </rPh>
    <rPh sb="76" eb="78">
      <t>シセツ</t>
    </rPh>
    <rPh sb="78" eb="80">
      <t>セイビ</t>
    </rPh>
    <rPh sb="82" eb="85">
      <t>ダイキボ</t>
    </rPh>
    <rPh sb="85" eb="87">
      <t>ジギョウ</t>
    </rPh>
    <rPh sb="88" eb="90">
      <t>ジッシ</t>
    </rPh>
    <rPh sb="97" eb="99">
      <t>シンキ</t>
    </rPh>
    <rPh sb="112" eb="114">
      <t>ゾウカ</t>
    </rPh>
    <rPh sb="170" eb="172">
      <t>ブンシ</t>
    </rPh>
    <rPh sb="177" eb="179">
      <t>ゾウカ</t>
    </rPh>
    <rPh sb="179" eb="181">
      <t>ケイコウ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</si>
</sst>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36765</c:v>
                </c:pt>
                <c:pt idx="1">
                  <c:v>39052</c:v>
                </c:pt>
                <c:pt idx="2">
                  <c:v>41235</c:v>
                </c:pt>
                <c:pt idx="3">
                  <c:v>41862</c:v>
                </c:pt>
                <c:pt idx="4">
                  <c:v>43554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55530</c:v>
                </c:pt>
                <c:pt idx="1">
                  <c:v>57103</c:v>
                </c:pt>
                <c:pt idx="2">
                  <c:v>58563</c:v>
                </c:pt>
                <c:pt idx="3">
                  <c:v>64269</c:v>
                </c:pt>
                <c:pt idx="4">
                  <c:v>65410</c:v>
                </c:pt>
              </c:numCache>
            </c:numRef>
          </c:val>
          <c:smooth val="0"/>
        </c:ser>
        <c:dLbls>
          <c:showLegendKey val="0"/>
          <c:showVal val="0"/>
          <c:showCatName val="0"/>
          <c:showSerName val="0"/>
          <c:showPercent val="0"/>
          <c:showBubbleSize val="0"/>
        </c:dLbls>
        <c:marker val="1"/>
        <c:smooth val="0"/>
        <c:axId val="249914496"/>
        <c:axId val="249914888"/>
      </c:lineChart>
      <c:catAx>
        <c:axId val="2499144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9914888"/>
        <c:crosses val="autoZero"/>
        <c:auto val="1"/>
        <c:lblAlgn val="ctr"/>
        <c:lblOffset val="100"/>
        <c:tickLblSkip val="1"/>
        <c:tickMarkSkip val="1"/>
        <c:noMultiLvlLbl val="0"/>
      </c:catAx>
      <c:valAx>
        <c:axId val="24991488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9914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5.56</c:v>
                </c:pt>
                <c:pt idx="1">
                  <c:v>5.46</c:v>
                </c:pt>
                <c:pt idx="2">
                  <c:v>4.47</c:v>
                </c:pt>
                <c:pt idx="3">
                  <c:v>6.02</c:v>
                </c:pt>
                <c:pt idx="4">
                  <c:v>5.98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7.83</c:v>
                </c:pt>
                <c:pt idx="1">
                  <c:v>8.2899999999999991</c:v>
                </c:pt>
                <c:pt idx="2">
                  <c:v>8.1300000000000008</c:v>
                </c:pt>
                <c:pt idx="3">
                  <c:v>7.93</c:v>
                </c:pt>
                <c:pt idx="4">
                  <c:v>8.74</c:v>
                </c:pt>
              </c:numCache>
            </c:numRef>
          </c:val>
        </c:ser>
        <c:dLbls>
          <c:showLegendKey val="0"/>
          <c:showVal val="0"/>
          <c:showCatName val="0"/>
          <c:showSerName val="0"/>
          <c:showPercent val="0"/>
          <c:showBubbleSize val="0"/>
        </c:dLbls>
        <c:gapWidth val="250"/>
        <c:overlap val="100"/>
        <c:axId val="249916848"/>
        <c:axId val="249917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-0.21</c:v>
                </c:pt>
                <c:pt idx="1">
                  <c:v>0.28000000000000003</c:v>
                </c:pt>
                <c:pt idx="2">
                  <c:v>-0.88</c:v>
                </c:pt>
                <c:pt idx="3">
                  <c:v>1.17</c:v>
                </c:pt>
                <c:pt idx="4">
                  <c:v>1</c:v>
                </c:pt>
              </c:numCache>
            </c:numRef>
          </c:val>
          <c:smooth val="0"/>
        </c:ser>
        <c:dLbls>
          <c:showLegendKey val="0"/>
          <c:showVal val="0"/>
          <c:showCatName val="0"/>
          <c:showSerName val="0"/>
          <c:showPercent val="0"/>
          <c:showBubbleSize val="0"/>
        </c:dLbls>
        <c:marker val="1"/>
        <c:smooth val="0"/>
        <c:axId val="249916848"/>
        <c:axId val="249917240"/>
      </c:lineChart>
      <c:catAx>
        <c:axId val="249916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9917240"/>
        <c:crosses val="autoZero"/>
        <c:auto val="1"/>
        <c:lblAlgn val="ctr"/>
        <c:lblOffset val="100"/>
        <c:tickLblSkip val="1"/>
        <c:tickMarkSkip val="1"/>
        <c:noMultiLvlLbl val="0"/>
      </c:catAx>
      <c:valAx>
        <c:axId val="249917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916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0.18</c:v>
                </c:pt>
                <c:pt idx="2">
                  <c:v>#N/A</c:v>
                </c:pt>
                <c:pt idx="3">
                  <c:v>0.02</c:v>
                </c:pt>
                <c:pt idx="4">
                  <c:v>#N/A</c:v>
                </c:pt>
                <c:pt idx="5">
                  <c:v>0.02</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0.18</c:v>
                </c:pt>
                <c:pt idx="2">
                  <c:v>#N/A</c:v>
                </c:pt>
                <c:pt idx="3">
                  <c:v>0.21</c:v>
                </c:pt>
                <c:pt idx="4">
                  <c:v>#N/A</c:v>
                </c:pt>
                <c:pt idx="5">
                  <c:v>0.01</c:v>
                </c:pt>
                <c:pt idx="6">
                  <c:v>#N/A</c:v>
                </c:pt>
                <c:pt idx="7">
                  <c:v>0.24</c:v>
                </c:pt>
                <c:pt idx="8">
                  <c:v>#N/A</c:v>
                </c:pt>
                <c:pt idx="9">
                  <c:v>0.01</c:v>
                </c:pt>
              </c:numCache>
            </c:numRef>
          </c:val>
        </c:ser>
        <c:ser>
          <c:idx val="3"/>
          <c:order val="3"/>
          <c:tx>
            <c:strRef>
              <c:f>データシート!$A$30</c:f>
              <c:strCache>
                <c:ptCount val="1"/>
                <c:pt idx="0">
                  <c:v>第二東名ＩＣ周辺地区土地区画整理事業特別会計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0.02</c:v>
                </c:pt>
                <c:pt idx="8">
                  <c:v>#N/A</c:v>
                </c:pt>
                <c:pt idx="9">
                  <c:v>0.02</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0.15</c:v>
                </c:pt>
                <c:pt idx="2">
                  <c:v>#N/A</c:v>
                </c:pt>
                <c:pt idx="3">
                  <c:v>0.11</c:v>
                </c:pt>
                <c:pt idx="4">
                  <c:v>#N/A</c:v>
                </c:pt>
                <c:pt idx="5">
                  <c:v>0.22</c:v>
                </c:pt>
                <c:pt idx="6">
                  <c:v>#N/A</c:v>
                </c:pt>
                <c:pt idx="7">
                  <c:v>0.43</c:v>
                </c:pt>
                <c:pt idx="8">
                  <c:v>#N/A</c:v>
                </c:pt>
                <c:pt idx="9">
                  <c:v>0.43</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0.88</c:v>
                </c:pt>
                <c:pt idx="2">
                  <c:v>#N/A</c:v>
                </c:pt>
                <c:pt idx="3">
                  <c:v>0.96</c:v>
                </c:pt>
                <c:pt idx="4">
                  <c:v>#N/A</c:v>
                </c:pt>
                <c:pt idx="5">
                  <c:v>1.1100000000000001</c:v>
                </c:pt>
                <c:pt idx="6">
                  <c:v>#N/A</c:v>
                </c:pt>
                <c:pt idx="7">
                  <c:v>1.17</c:v>
                </c:pt>
                <c:pt idx="8">
                  <c:v>#N/A</c:v>
                </c:pt>
                <c:pt idx="9">
                  <c:v>1.19</c:v>
                </c:pt>
              </c:numCache>
            </c:numRef>
          </c:val>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0</c:v>
                </c:pt>
                <c:pt idx="1">
                  <c:v>0</c:v>
                </c:pt>
                <c:pt idx="2">
                  <c:v>#N/A</c:v>
                </c:pt>
                <c:pt idx="3">
                  <c:v>0.83</c:v>
                </c:pt>
                <c:pt idx="4">
                  <c:v>#N/A</c:v>
                </c:pt>
                <c:pt idx="5">
                  <c:v>1.28</c:v>
                </c:pt>
                <c:pt idx="6">
                  <c:v>#N/A</c:v>
                </c:pt>
                <c:pt idx="7">
                  <c:v>1.84</c:v>
                </c:pt>
                <c:pt idx="8">
                  <c:v>#N/A</c:v>
                </c:pt>
                <c:pt idx="9">
                  <c:v>2.08</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2.99</c:v>
                </c:pt>
                <c:pt idx="2">
                  <c:v>#N/A</c:v>
                </c:pt>
                <c:pt idx="3">
                  <c:v>3.5</c:v>
                </c:pt>
                <c:pt idx="4">
                  <c:v>#N/A</c:v>
                </c:pt>
                <c:pt idx="5">
                  <c:v>2.92</c:v>
                </c:pt>
                <c:pt idx="6">
                  <c:v>#N/A</c:v>
                </c:pt>
                <c:pt idx="7">
                  <c:v>3.86</c:v>
                </c:pt>
                <c:pt idx="8">
                  <c:v>#N/A</c:v>
                </c:pt>
                <c:pt idx="9">
                  <c:v>3.69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5.1100000000000003</c:v>
                </c:pt>
                <c:pt idx="2">
                  <c:v>#N/A</c:v>
                </c:pt>
                <c:pt idx="3">
                  <c:v>5.48</c:v>
                </c:pt>
                <c:pt idx="4">
                  <c:v>#N/A</c:v>
                </c:pt>
                <c:pt idx="5">
                  <c:v>4.12</c:v>
                </c:pt>
                <c:pt idx="6">
                  <c:v>#N/A</c:v>
                </c:pt>
                <c:pt idx="7">
                  <c:v>4.01</c:v>
                </c:pt>
                <c:pt idx="8">
                  <c:v>#N/A</c:v>
                </c:pt>
                <c:pt idx="9">
                  <c:v>4.01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5.51</c:v>
                </c:pt>
                <c:pt idx="2">
                  <c:v>#N/A</c:v>
                </c:pt>
                <c:pt idx="3">
                  <c:v>5.43</c:v>
                </c:pt>
                <c:pt idx="4">
                  <c:v>#N/A</c:v>
                </c:pt>
                <c:pt idx="5">
                  <c:v>4.43</c:v>
                </c:pt>
                <c:pt idx="6">
                  <c:v>#N/A</c:v>
                </c:pt>
                <c:pt idx="7">
                  <c:v>5.98</c:v>
                </c:pt>
                <c:pt idx="8">
                  <c:v>#N/A</c:v>
                </c:pt>
                <c:pt idx="9">
                  <c:v>5.94</c:v>
                </c:pt>
              </c:numCache>
            </c:numRef>
          </c:val>
        </c:ser>
        <c:dLbls>
          <c:showLegendKey val="0"/>
          <c:showVal val="0"/>
          <c:showCatName val="0"/>
          <c:showSerName val="0"/>
          <c:showPercent val="0"/>
          <c:showBubbleSize val="0"/>
        </c:dLbls>
        <c:gapWidth val="150"/>
        <c:overlap val="100"/>
        <c:axId val="249918024"/>
        <c:axId val="249918416"/>
      </c:barChart>
      <c:catAx>
        <c:axId val="249918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9918416"/>
        <c:crosses val="autoZero"/>
        <c:auto val="1"/>
        <c:lblAlgn val="ctr"/>
        <c:lblOffset val="100"/>
        <c:tickLblSkip val="1"/>
        <c:tickMarkSkip val="1"/>
        <c:noMultiLvlLbl val="0"/>
      </c:catAx>
      <c:valAx>
        <c:axId val="249918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9180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8224</c:v>
                </c:pt>
                <c:pt idx="5">
                  <c:v>8200</c:v>
                </c:pt>
                <c:pt idx="8">
                  <c:v>8319</c:v>
                </c:pt>
                <c:pt idx="11">
                  <c:v>8635</c:v>
                </c:pt>
                <c:pt idx="14">
                  <c:v>7966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512</c:v>
                </c:pt>
                <c:pt idx="3">
                  <c:v>497</c:v>
                </c:pt>
                <c:pt idx="6">
                  <c:v>487</c:v>
                </c:pt>
                <c:pt idx="9">
                  <c:v>474</c:v>
                </c:pt>
                <c:pt idx="12">
                  <c:v>464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132</c:v>
                </c:pt>
                <c:pt idx="3">
                  <c:v>127</c:v>
                </c:pt>
                <c:pt idx="6">
                  <c:v>86</c:v>
                </c:pt>
                <c:pt idx="9">
                  <c:v>102</c:v>
                </c:pt>
                <c:pt idx="12">
                  <c:v>84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2580</c:v>
                </c:pt>
                <c:pt idx="3">
                  <c:v>2754</c:v>
                </c:pt>
                <c:pt idx="6">
                  <c:v>2769</c:v>
                </c:pt>
                <c:pt idx="9">
                  <c:v>2352</c:v>
                </c:pt>
                <c:pt idx="12">
                  <c:v>2166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7378</c:v>
                </c:pt>
                <c:pt idx="3">
                  <c:v>7093</c:v>
                </c:pt>
                <c:pt idx="6">
                  <c:v>6870</c:v>
                </c:pt>
                <c:pt idx="9">
                  <c:v>6538</c:v>
                </c:pt>
                <c:pt idx="12">
                  <c:v>6463</c:v>
                </c:pt>
              </c:numCache>
            </c:numRef>
          </c:val>
        </c:ser>
        <c:dLbls>
          <c:showLegendKey val="0"/>
          <c:showVal val="0"/>
          <c:showCatName val="0"/>
          <c:showSerName val="0"/>
          <c:showPercent val="0"/>
          <c:showBubbleSize val="0"/>
        </c:dLbls>
        <c:gapWidth val="100"/>
        <c:overlap val="100"/>
        <c:axId val="249919592"/>
        <c:axId val="249919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2378</c:v>
                </c:pt>
                <c:pt idx="2">
                  <c:v>#N/A</c:v>
                </c:pt>
                <c:pt idx="3">
                  <c:v>#N/A</c:v>
                </c:pt>
                <c:pt idx="4">
                  <c:v>2271</c:v>
                </c:pt>
                <c:pt idx="5">
                  <c:v>#N/A</c:v>
                </c:pt>
                <c:pt idx="6">
                  <c:v>#N/A</c:v>
                </c:pt>
                <c:pt idx="7">
                  <c:v>1893</c:v>
                </c:pt>
                <c:pt idx="8">
                  <c:v>#N/A</c:v>
                </c:pt>
                <c:pt idx="9">
                  <c:v>#N/A</c:v>
                </c:pt>
                <c:pt idx="10">
                  <c:v>831</c:v>
                </c:pt>
                <c:pt idx="11">
                  <c:v>#N/A</c:v>
                </c:pt>
                <c:pt idx="12">
                  <c:v>#N/A</c:v>
                </c:pt>
                <c:pt idx="13">
                  <c:v>1211</c:v>
                </c:pt>
                <c:pt idx="14">
                  <c:v>#N/A</c:v>
                </c:pt>
              </c:numCache>
            </c:numRef>
          </c:val>
          <c:smooth val="0"/>
        </c:ser>
        <c:dLbls>
          <c:showLegendKey val="0"/>
          <c:showVal val="0"/>
          <c:showCatName val="0"/>
          <c:showSerName val="0"/>
          <c:showPercent val="0"/>
          <c:showBubbleSize val="0"/>
        </c:dLbls>
        <c:marker val="1"/>
        <c:smooth val="0"/>
        <c:axId val="249919592"/>
        <c:axId val="249919984"/>
      </c:lineChart>
      <c:catAx>
        <c:axId val="249919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9919984"/>
        <c:crosses val="autoZero"/>
        <c:auto val="1"/>
        <c:lblAlgn val="ctr"/>
        <c:lblOffset val="100"/>
        <c:tickLblSkip val="1"/>
        <c:tickMarkSkip val="1"/>
        <c:noMultiLvlLbl val="0"/>
      </c:catAx>
      <c:valAx>
        <c:axId val="249919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919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62799</c:v>
                </c:pt>
                <c:pt idx="5">
                  <c:v>61523</c:v>
                </c:pt>
                <c:pt idx="8">
                  <c:v>59733</c:v>
                </c:pt>
                <c:pt idx="11">
                  <c:v>57362</c:v>
                </c:pt>
                <c:pt idx="14">
                  <c:v>55922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27868</c:v>
                </c:pt>
                <c:pt idx="5">
                  <c:v>27817</c:v>
                </c:pt>
                <c:pt idx="8">
                  <c:v>27741</c:v>
                </c:pt>
                <c:pt idx="11">
                  <c:v>26507</c:v>
                </c:pt>
                <c:pt idx="14">
                  <c:v>24584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8753</c:v>
                </c:pt>
                <c:pt idx="5">
                  <c:v>8865</c:v>
                </c:pt>
                <c:pt idx="8">
                  <c:v>9616</c:v>
                </c:pt>
                <c:pt idx="11">
                  <c:v>9433</c:v>
                </c:pt>
                <c:pt idx="14">
                  <c:v>9900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15274</c:v>
                </c:pt>
                <c:pt idx="3">
                  <c:v>15530</c:v>
                </c:pt>
                <c:pt idx="6">
                  <c:v>14960</c:v>
                </c:pt>
                <c:pt idx="9">
                  <c:v>14169</c:v>
                </c:pt>
                <c:pt idx="12">
                  <c:v>13399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1040</c:v>
                </c:pt>
                <c:pt idx="3">
                  <c:v>936</c:v>
                </c:pt>
                <c:pt idx="6">
                  <c:v>876</c:v>
                </c:pt>
                <c:pt idx="9">
                  <c:v>857</c:v>
                </c:pt>
                <c:pt idx="12">
                  <c:v>777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25854</c:v>
                </c:pt>
                <c:pt idx="3">
                  <c:v>25403</c:v>
                </c:pt>
                <c:pt idx="6">
                  <c:v>25451</c:v>
                </c:pt>
                <c:pt idx="9">
                  <c:v>23979</c:v>
                </c:pt>
                <c:pt idx="12">
                  <c:v>21741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8028</c:v>
                </c:pt>
                <c:pt idx="3">
                  <c:v>8098</c:v>
                </c:pt>
                <c:pt idx="6">
                  <c:v>7048</c:v>
                </c:pt>
                <c:pt idx="9">
                  <c:v>5983</c:v>
                </c:pt>
                <c:pt idx="12">
                  <c:v>6038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71441</c:v>
                </c:pt>
                <c:pt idx="3">
                  <c:v>72862</c:v>
                </c:pt>
                <c:pt idx="6">
                  <c:v>73032</c:v>
                </c:pt>
                <c:pt idx="9">
                  <c:v>74336</c:v>
                </c:pt>
                <c:pt idx="12">
                  <c:v>76566</c:v>
                </c:pt>
              </c:numCache>
            </c:numRef>
          </c:val>
        </c:ser>
        <c:dLbls>
          <c:showLegendKey val="0"/>
          <c:showVal val="0"/>
          <c:showCatName val="0"/>
          <c:showSerName val="0"/>
          <c:showPercent val="0"/>
          <c:showBubbleSize val="0"/>
        </c:dLbls>
        <c:gapWidth val="100"/>
        <c:overlap val="100"/>
        <c:axId val="249920768"/>
        <c:axId val="249921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22218</c:v>
                </c:pt>
                <c:pt idx="2">
                  <c:v>#N/A</c:v>
                </c:pt>
                <c:pt idx="3">
                  <c:v>#N/A</c:v>
                </c:pt>
                <c:pt idx="4">
                  <c:v>24625</c:v>
                </c:pt>
                <c:pt idx="5">
                  <c:v>#N/A</c:v>
                </c:pt>
                <c:pt idx="6">
                  <c:v>#N/A</c:v>
                </c:pt>
                <c:pt idx="7">
                  <c:v>24277</c:v>
                </c:pt>
                <c:pt idx="8">
                  <c:v>#N/A</c:v>
                </c:pt>
                <c:pt idx="9">
                  <c:v>#N/A</c:v>
                </c:pt>
                <c:pt idx="10">
                  <c:v>26021</c:v>
                </c:pt>
                <c:pt idx="11">
                  <c:v>#N/A</c:v>
                </c:pt>
                <c:pt idx="12">
                  <c:v>#N/A</c:v>
                </c:pt>
                <c:pt idx="13">
                  <c:v>28115</c:v>
                </c:pt>
                <c:pt idx="14">
                  <c:v>#N/A</c:v>
                </c:pt>
              </c:numCache>
            </c:numRef>
          </c:val>
          <c:smooth val="0"/>
        </c:ser>
        <c:dLbls>
          <c:showLegendKey val="0"/>
          <c:showVal val="0"/>
          <c:showCatName val="0"/>
          <c:showSerName val="0"/>
          <c:showPercent val="0"/>
          <c:showBubbleSize val="0"/>
        </c:dLbls>
        <c:marker val="1"/>
        <c:smooth val="0"/>
        <c:axId val="249920768"/>
        <c:axId val="249921160"/>
      </c:lineChart>
      <c:catAx>
        <c:axId val="24992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9921160"/>
        <c:crosses val="autoZero"/>
        <c:auto val="1"/>
        <c:lblAlgn val="ctr"/>
        <c:lblOffset val="100"/>
        <c:tickLblSkip val="1"/>
        <c:tickMarkSkip val="1"/>
        <c:noMultiLvlLbl val="0"/>
      </c:catAx>
      <c:valAx>
        <c:axId val="249921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992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{F7E6060E-EB13-4351-841E-A0FC2C4448E8}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{F2502184-3CF4-406D-B6AC-0879D3979914}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{8A6617A4-89D4-4A7E-8D5C-37B9A1F9F2E7}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{E875CA08-E7FB-4F53-9FC5-2A18C2D6F3FC}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{7B6F3174-4CCB-4668-A490-2FFFFBA65226}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{4C562D55-7BED-4049-9E2F-52D8410B4E17}</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{0AEFF638-56BB-442F-8563-8B899A0A2FC5}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{D0F291B4-099F-47D7-92E2-5A490EBA99E4}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{8ABFBF1A-D57C-4132-BE7B-65531814CC62}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{B5C3F703-1840-4470-98C9-6EC8DFEE2D2D}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57628064"/>
        <c:axId val="257628456"/>
      </c:scatterChart>
      <c:valAx>
        <c:axId val="2576280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7628456"/>
        <c:crosses val="autoZero"/>
        <c:crossBetween val="midCat"/>
      </c:valAx>
      <c:valAx>
        <c:axId val="2576284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7628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{7B5335D8-44DA-4DE0-BDBD-663D7BC311B9}</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{A8DB8CFD-9CE8-4014-BB81-F8B83D208248}</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{CF92716E-ACAF-41DA-9D84-F9F0BFFBD7B8}</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{676AC746-8416-4615-A042-402876E5E4A4}</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{8FDAEE7D-D1B7-4847-8D42-75BC27C91B14}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6.5</c:v>
                </c:pt>
                <c:pt idx="1">
                  <c:v>5.8</c:v>
                </c:pt>
                <c:pt idx="2">
                  <c:v>4.9000000000000004</c:v>
                </c:pt>
                <c:pt idx="3">
                  <c:v>3.8</c:v>
                </c:pt>
                <c:pt idx="4">
                  <c:v>2.9</c:v>
                </c:pt>
              </c:numCache>
            </c:numRef>
          </c:xVal>
          <c:yVal>
            <c:numRef>
              <c:f>公会計指標分析・財政指標組合せ分析表!$K$73:$O$73</c:f>
              <c:numCache>
                <c:formatCode>#,##0.0;"▲ "#,##0.0</c:formatCode>
                <c:ptCount val="5"/>
                <c:pt idx="0">
                  <c:v>50.8</c:v>
                </c:pt>
                <c:pt idx="1">
                  <c:v>56.8</c:v>
                </c:pt>
                <c:pt idx="2">
                  <c:v>55</c:v>
                </c:pt>
                <c:pt idx="3">
                  <c:v>60.2</c:v>
                </c:pt>
                <c:pt idx="4">
                  <c:v>64.2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{E664F4A4-9DD6-424F-AFEB-D2FF57BCEE61}</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{2A866A3E-F3FF-45FE-AF94-635F55D7D9C3}</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{5730A682-58C0-410C-9078-280953B6BA77}</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{3A87FF7B-E31F-49B4-A9CE-773BA68C6DD6}</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{E5488472-52AB-4F1A-90B7-F07BD6625900}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8.3000000000000007</c:v>
                </c:pt>
                <c:pt idx="2">
                  <c:v>7.7</c:v>
                </c:pt>
                <c:pt idx="3">
                  <c:v>7.1</c:v>
                </c:pt>
                <c:pt idx="4">
                  <c:v>6.3</c:v>
                </c:pt>
              </c:numCache>
            </c:numRef>
          </c:xVal>
          <c:yVal>
            <c:numRef>
              <c:f>公会計指標分析・財政指標組合せ分析表!$K$77:$O$77</c:f>
              <c:numCache>
                <c:formatCode>#,##0.0;"▲ "#,##0.0</c:formatCode>
                <c:ptCount val="5"/>
                <c:pt idx="0">
                  <c:v>62.5</c:v>
                </c:pt>
                <c:pt idx="1">
                  <c:v>57.8</c:v>
                </c:pt>
                <c:pt idx="2">
                  <c:v>49.8</c:v>
                </c:pt>
                <c:pt idx="3">
                  <c:v>45.1</c:v>
                </c:pt>
                <c:pt idx="4">
                  <c:v>37.4</c:v>
                </c:pt>
              </c:numCache>
            </c:numRef>
          </c:yVal>
          <c:smooth val="0"/>
        </c:ser>
        <c:dLbls>
          <c:showLegendKey val="0"/>
          <c:showVal val="0"/>
          <c:showCatName val="0"/>
          <c:showSerName val="0"/>
          <c:showPercent val="0"/>
          <c:showBubbleSize val="0"/>
        </c:dLbls>
        <c:axId val="257629240"/>
        <c:axId val="257629632"/>
      </c:scatterChart>
      <c:valAx>
        <c:axId val="257629240"/>
        <c:scaling>
          <c:orientation val="minMax"/>
          <c:max val="9.1"/>
          <c:min val="2.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7629632"/>
        <c:crosses val="autoZero"/>
        <c:crossBetween val="midCat"/>
      </c:valAx>
      <c:valAx>
        <c:axId val="257629632"/>
        <c:scaling>
          <c:orientation val="minMax"/>
          <c:max val="69"/>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76292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年度の元利償還金は前年度に比べ</a:t>
          </a:r>
          <a:r>
            <a:rPr kumimoji="1" lang="en-US" altLang="ja-JP" sz="1400">
              <a:latin typeface="ＭＳ ゴシック" pitchFamily="49" charset="-128"/>
              <a:ea typeface="ＭＳ ゴシック" pitchFamily="49" charset="-128"/>
            </a:rPr>
            <a:t>75</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新規借入する地方債種別について、普通交付税措置のある事業債の優先的な選択などを行っているものの、減税補てん債などの償還終了の影響により、算入公債費が前年度に比べて</a:t>
          </a:r>
          <a:r>
            <a:rPr kumimoji="1" lang="en-US" altLang="ja-JP" sz="1400">
              <a:latin typeface="ＭＳ ゴシック" pitchFamily="49" charset="-128"/>
              <a:ea typeface="ＭＳ ゴシック" pitchFamily="49" charset="-128"/>
            </a:rPr>
            <a:t>669</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予定している大規模投資事業の起債により市債残高は増加するため、大規模事業実施年度の総発行額を極力抑制するとともに、市債種別や借入条件などの工夫により、後年度の公債費負担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小学校及び幼保園等施設整備事業に係る新規借入の増により地方債の現在高が</a:t>
          </a:r>
          <a:r>
            <a:rPr kumimoji="1" lang="en-US" altLang="ja-JP" sz="1300">
              <a:latin typeface="ＭＳ ゴシック" pitchFamily="49" charset="-128"/>
              <a:ea typeface="ＭＳ ゴシック" pitchFamily="49" charset="-128"/>
            </a:rPr>
            <a:t>2,230</a:t>
          </a:r>
          <a:r>
            <a:rPr kumimoji="1" lang="ja-JP" altLang="en-US" sz="1300">
              <a:latin typeface="ＭＳ ゴシック" pitchFamily="49" charset="-128"/>
              <a:ea typeface="ＭＳ ゴシック" pitchFamily="49" charset="-128"/>
            </a:rPr>
            <a:t>百万円増加したが、公共下水道事業における公営企業債等繰入見込額が</a:t>
          </a:r>
          <a:r>
            <a:rPr kumimoji="1" lang="ja-JP" altLang="ja-JP" sz="1300">
              <a:solidFill>
                <a:schemeClr val="dk1"/>
              </a:solidFill>
              <a:effectLst/>
              <a:latin typeface="+mn-lt"/>
              <a:ea typeface="+mn-ea"/>
              <a:cs typeface="+mn-cs"/>
            </a:rPr>
            <a:t>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2,238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latin typeface="ＭＳ ゴシック" pitchFamily="49" charset="-128"/>
              <a:ea typeface="ＭＳ ゴシック" pitchFamily="49" charset="-128"/>
            </a:rPr>
            <a:t>の減により、将来負担額は前年度に比べ</a:t>
          </a:r>
          <a:r>
            <a:rPr kumimoji="1" lang="en-US" altLang="ja-JP" sz="1300">
              <a:latin typeface="ＭＳ ゴシック" pitchFamily="49" charset="-128"/>
              <a:ea typeface="ＭＳ ゴシック" pitchFamily="49" charset="-128"/>
            </a:rPr>
            <a:t>803</a:t>
          </a:r>
          <a:r>
            <a:rPr kumimoji="1" lang="ja-JP" altLang="en-US" sz="1300">
              <a:latin typeface="ＭＳ ゴシック" pitchFamily="49" charset="-128"/>
              <a:ea typeface="ＭＳ ゴシック" pitchFamily="49" charset="-128"/>
            </a:rPr>
            <a:t>百万円減少した。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しかし、都市計画税充当可能額等の減により充当可能特定歳入の減少（前年度対比▲</a:t>
          </a:r>
          <a:r>
            <a:rPr kumimoji="1" lang="en-US" altLang="ja-JP" sz="1300">
              <a:latin typeface="ＭＳ ゴシック" pitchFamily="49" charset="-128"/>
              <a:ea typeface="ＭＳ ゴシック" pitchFamily="49" charset="-128"/>
            </a:rPr>
            <a:t>1,923</a:t>
          </a:r>
          <a:r>
            <a:rPr kumimoji="1" lang="ja-JP" altLang="en-US" sz="1300">
              <a:latin typeface="ＭＳ ゴシック" pitchFamily="49" charset="-128"/>
              <a:ea typeface="ＭＳ ゴシック" pitchFamily="49" charset="-128"/>
            </a:rPr>
            <a:t>百万円）及び基準財政需要額算入見込額の減少（前年度対比▲</a:t>
          </a:r>
          <a:r>
            <a:rPr kumimoji="1" lang="en-US" altLang="ja-JP" sz="1300">
              <a:latin typeface="ＭＳ ゴシック" pitchFamily="49" charset="-128"/>
              <a:ea typeface="ＭＳ ゴシック" pitchFamily="49" charset="-128"/>
            </a:rPr>
            <a:t>1,440</a:t>
          </a:r>
          <a:r>
            <a:rPr kumimoji="1" lang="ja-JP" altLang="en-US" sz="1300">
              <a:latin typeface="ＭＳ ゴシック" pitchFamily="49" charset="-128"/>
              <a:ea typeface="ＭＳ ゴシック" pitchFamily="49" charset="-128"/>
            </a:rPr>
            <a:t>百万円）が、将来負担額の減少を上回ったことにより、将来負担比率の分子は前年度に比べて</a:t>
          </a:r>
          <a:r>
            <a:rPr kumimoji="1" lang="en-US" altLang="ja-JP" sz="1300">
              <a:latin typeface="ＭＳ ゴシック" pitchFamily="49" charset="-128"/>
              <a:ea typeface="ＭＳ ゴシック" pitchFamily="49" charset="-128"/>
            </a:rPr>
            <a:t>2,094</a:t>
          </a:r>
          <a:r>
            <a:rPr kumimoji="1" lang="ja-JP" altLang="en-US" sz="1300">
              <a:latin typeface="ＭＳ ゴシック" pitchFamily="49" charset="-128"/>
              <a:ea typeface="ＭＳ ゴシック" pitchFamily="49" charset="-128"/>
            </a:rPr>
            <a:t>百万円増加した。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今後、市税等の減収に伴う市債発行や基金取崩しなどにより、将来負担比率の分子は増加が見込まれるため、地方債残高とともに、将来計画を見据えた計画的な基金管理等に努める。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256,731
252,245
244.95
91,076,726
87,898,308
2,953,746
49,426,410
76,566,379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64.2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256,731
252,245
244.95
91,076,726
87,898,308
2,953,746
49,426,410
76,566,379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64.2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256,731
252,245
244.95
91,076,726
87,898,308
2,953,746
49,426,410
76,566,379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64.2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256,731
252,245
244.95
91,076,726
87,898,308
2,953,746
49,426,410
76,566,379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64.2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年度も前年度に引続き交付団体となり、単年度指数は</a:t>
          </a:r>
          <a:r>
            <a:rPr kumimoji="1" lang="en-US" altLang="ja-JP" sz="1300">
              <a:latin typeface="ＭＳ Ｐゴシック"/>
            </a:rPr>
            <a:t>4</a:t>
          </a:r>
          <a:r>
            <a:rPr kumimoji="1" lang="ja-JP" altLang="en-US" sz="1300">
              <a:latin typeface="ＭＳ Ｐゴシック"/>
            </a:rPr>
            <a:t>年連続で</a:t>
          </a:r>
          <a:r>
            <a:rPr kumimoji="1" lang="en-US" altLang="ja-JP" sz="1300">
              <a:latin typeface="ＭＳ Ｐゴシック"/>
            </a:rPr>
            <a:t>1.0</a:t>
          </a:r>
          <a:r>
            <a:rPr kumimoji="1" lang="ja-JP" altLang="en-US" sz="1300">
              <a:latin typeface="ＭＳ Ｐゴシック"/>
            </a:rPr>
            <a:t>を割り込むこととなった。</a:t>
          </a:r>
          <a:r>
            <a:rPr kumimoji="1" lang="en-US" altLang="ja-JP" sz="1300">
              <a:latin typeface="ＭＳ Ｐゴシック"/>
            </a:rPr>
            <a:t>3</a:t>
          </a:r>
          <a:r>
            <a:rPr kumimoji="1" lang="ja-JP" altLang="en-US" sz="1300">
              <a:latin typeface="ＭＳ Ｐゴシック"/>
            </a:rPr>
            <a:t>か年平均も前年度に引続き</a:t>
          </a:r>
          <a:r>
            <a:rPr kumimoji="1" lang="en-US" altLang="ja-JP" sz="1300">
              <a:latin typeface="ＭＳ Ｐゴシック"/>
            </a:rPr>
            <a:t>0.99</a:t>
          </a:r>
          <a:r>
            <a:rPr kumimoji="1" lang="ja-JP" altLang="en-US" sz="1300">
              <a:latin typeface="ＭＳ Ｐゴシック"/>
            </a:rPr>
            <a:t>となったが、類似団体の中では上位を維持している。</a:t>
          </a:r>
          <a:endParaRPr kumimoji="1" lang="en-US" altLang="ja-JP" sz="1300">
            <a:latin typeface="ＭＳ Ｐゴシック"/>
          </a:endParaRPr>
        </a:p>
        <a:p>
          <a:r>
            <a:rPr kumimoji="1" lang="ja-JP" altLang="en-US" sz="1300">
              <a:latin typeface="ＭＳ Ｐゴシック"/>
            </a:rPr>
            <a:t>　今後、人口減少等により市税収入をはじめとする自主財源の維持が困難になるため、企業誘致・留置の推進など都市活力の再生に係る取組による市税収入の確保や、公共施設の計画的な予防保全等ファシリティマネジメント推進などによる経費の縮減によ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58208</xdr:rowOff>
    </xdr:from>
    <xdr:to>
      <xdr:col>7</xdr:col>
      <xdr:colOff>152400</xdr:colOff>
      <xdr:row>44</xdr:row>
      <xdr:rowOff>24342</xdr:rowOff>
    </xdr:to>
    <xdr:cxnSp macro="">
      <xdr:nvCxnSpPr>
        <xdr:cNvPr id="63" name="直線コネクタ 62"/>
        <xdr:cNvCxnSpPr/>
      </xdr:nvCxnSpPr>
      <xdr:spPr>
        <a:xfrm flipV="1">
          <a:off x="4953000" y="6401858"/>
          <a:ext cx="0" cy="11662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4"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5" name="直線コネクタ 64"/>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144585</xdr:rowOff>
    </xdr:from>
    <xdr:ext cx="762000" cy="259045"/>
    <xdr:sp macro="" textlink="">
      <xdr:nvSpPr>
        <xdr:cNvPr id="66"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7</xdr:col>
      <xdr:colOff>63500</xdr:colOff>
      <xdr:row>37</xdr:row>
      <xdr:rowOff>58208</xdr:rowOff>
    </xdr:from>
    <xdr:to>
      <xdr:col>7</xdr:col>
      <xdr:colOff>241300</xdr:colOff>
      <xdr:row>37</xdr:row>
      <xdr:rowOff>58208</xdr:rowOff>
    </xdr:to>
    <xdr:cxnSp macro="">
      <xdr:nvCxnSpPr>
        <xdr:cNvPr id="67" name="直線コネクタ 66"/>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87842</xdr:rowOff>
    </xdr:from>
    <xdr:to>
      <xdr:col>7</xdr:col>
      <xdr:colOff>152400</xdr:colOff>
      <xdr:row>38</xdr:row>
      <xdr:rowOff>87842</xdr:rowOff>
    </xdr:to>
    <xdr:cxnSp macro="">
      <xdr:nvCxnSpPr>
        <xdr:cNvPr id="68" name="直線コネクタ 67"/>
        <xdr:cNvCxnSpPr/>
      </xdr:nvCxnSpPr>
      <xdr:spPr>
        <a:xfrm>
          <a:off x="4114800" y="66029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8060</xdr:rowOff>
    </xdr:from>
    <xdr:ext cx="762000" cy="259045"/>
    <xdr:sp macro="" textlink="">
      <xdr:nvSpPr>
        <xdr:cNvPr id="69" name="財政力平均値テキスト"/>
        <xdr:cNvSpPr txBox="1"/>
      </xdr:nvSpPr>
      <xdr:spPr>
        <a:xfrm>
          <a:off x="5041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70" name="フローチャート : 判断 69"/>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87842</xdr:rowOff>
    </xdr:from>
    <xdr:to>
      <xdr:col>6</xdr:col>
      <xdr:colOff>0</xdr:colOff>
      <xdr:row>38</xdr:row>
      <xdr:rowOff>87842</xdr:rowOff>
    </xdr:to>
    <xdr:cxnSp macro="">
      <xdr:nvCxnSpPr>
        <xdr:cNvPr id="71" name="直線コネクタ 70"/>
        <xdr:cNvCxnSpPr/>
      </xdr:nvCxnSpPr>
      <xdr:spPr>
        <a:xfrm>
          <a:off x="3225800" y="66029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67733</xdr:rowOff>
    </xdr:from>
    <xdr:to>
      <xdr:col>4</xdr:col>
      <xdr:colOff>482600</xdr:colOff>
      <xdr:row>38</xdr:row>
      <xdr:rowOff>87842</xdr:rowOff>
    </xdr:to>
    <xdr:cxnSp macro="">
      <xdr:nvCxnSpPr>
        <xdr:cNvPr id="74" name="直線コネクタ 73"/>
        <xdr:cNvCxnSpPr/>
      </xdr:nvCxnSpPr>
      <xdr:spPr>
        <a:xfrm>
          <a:off x="2336800" y="65828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5" name="フローチャート : 判断 74"/>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142469</xdr:rowOff>
    </xdr:from>
    <xdr:ext cx="762000" cy="259045"/>
    <xdr:sp macro="" textlink="">
      <xdr:nvSpPr>
        <xdr:cNvPr id="76" name="テキスト ボックス 75"/>
        <xdr:cNvSpPr txBox="1"/>
      </xdr:nvSpPr>
      <xdr:spPr>
        <a:xfrm>
          <a:off x="2844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138642</xdr:rowOff>
    </xdr:from>
    <xdr:to>
      <xdr:col>3</xdr:col>
      <xdr:colOff>279400</xdr:colOff>
      <xdr:row>38</xdr:row>
      <xdr:rowOff>67733</xdr:rowOff>
    </xdr:to>
    <xdr:cxnSp macro="">
      <xdr:nvCxnSpPr>
        <xdr:cNvPr id="77" name="直線コネクタ 76"/>
        <xdr:cNvCxnSpPr/>
      </xdr:nvCxnSpPr>
      <xdr:spPr>
        <a:xfrm>
          <a:off x="1447800" y="6482292"/>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62035</xdr:rowOff>
    </xdr:from>
    <xdr:ext cx="762000" cy="259045"/>
    <xdr:sp macro="" textlink="">
      <xdr:nvSpPr>
        <xdr:cNvPr id="81" name="テキスト ボックス 80"/>
        <xdr:cNvSpPr txBox="1"/>
      </xdr:nvSpPr>
      <xdr:spPr>
        <a:xfrm>
          <a:off x="1066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38</xdr:row>
      <xdr:rowOff>37042</xdr:rowOff>
    </xdr:from>
    <xdr:to>
      <xdr:col>7</xdr:col>
      <xdr:colOff>203200</xdr:colOff>
      <xdr:row>38</xdr:row>
      <xdr:rowOff>138642</xdr:rowOff>
    </xdr:to>
    <xdr:sp macro="" textlink="">
      <xdr:nvSpPr>
        <xdr:cNvPr id="87" name="円/楕円 86"/>
        <xdr:cNvSpPr/>
      </xdr:nvSpPr>
      <xdr:spPr>
        <a:xfrm>
          <a:off x="49022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53569</xdr:rowOff>
    </xdr:from>
    <xdr:ext cx="762000" cy="259045"/>
    <xdr:sp macro="" textlink="">
      <xdr:nvSpPr>
        <xdr:cNvPr id="88" name="財政力該当値テキスト"/>
        <xdr:cNvSpPr txBox="1"/>
      </xdr:nvSpPr>
      <xdr:spPr>
        <a:xfrm>
          <a:off x="5041900" y="63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37042</xdr:rowOff>
    </xdr:from>
    <xdr:to>
      <xdr:col>6</xdr:col>
      <xdr:colOff>50800</xdr:colOff>
      <xdr:row>38</xdr:row>
      <xdr:rowOff>138642</xdr:rowOff>
    </xdr:to>
    <xdr:sp macro="" textlink="">
      <xdr:nvSpPr>
        <xdr:cNvPr id="89" name="円/楕円 88"/>
        <xdr:cNvSpPr/>
      </xdr:nvSpPr>
      <xdr:spPr>
        <a:xfrm>
          <a:off x="4064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148819</xdr:rowOff>
    </xdr:from>
    <xdr:ext cx="736600" cy="259045"/>
    <xdr:sp macro="" textlink="">
      <xdr:nvSpPr>
        <xdr:cNvPr id="90" name="テキスト ボックス 89"/>
        <xdr:cNvSpPr txBox="1"/>
      </xdr:nvSpPr>
      <xdr:spPr>
        <a:xfrm>
          <a:off x="3733800" y="6321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37042</xdr:rowOff>
    </xdr:from>
    <xdr:to>
      <xdr:col>4</xdr:col>
      <xdr:colOff>533400</xdr:colOff>
      <xdr:row>38</xdr:row>
      <xdr:rowOff>138642</xdr:rowOff>
    </xdr:to>
    <xdr:sp macro="" textlink="">
      <xdr:nvSpPr>
        <xdr:cNvPr id="91" name="円/楕円 90"/>
        <xdr:cNvSpPr/>
      </xdr:nvSpPr>
      <xdr:spPr>
        <a:xfrm>
          <a:off x="3175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148819</xdr:rowOff>
    </xdr:from>
    <xdr:ext cx="762000" cy="259045"/>
    <xdr:sp macro="" textlink="">
      <xdr:nvSpPr>
        <xdr:cNvPr id="92" name="テキスト ボックス 91"/>
        <xdr:cNvSpPr txBox="1"/>
      </xdr:nvSpPr>
      <xdr:spPr>
        <a:xfrm>
          <a:off x="2844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16933</xdr:rowOff>
    </xdr:from>
    <xdr:to>
      <xdr:col>3</xdr:col>
      <xdr:colOff>330200</xdr:colOff>
      <xdr:row>38</xdr:row>
      <xdr:rowOff>118533</xdr:rowOff>
    </xdr:to>
    <xdr:sp macro="" textlink="">
      <xdr:nvSpPr>
        <xdr:cNvPr id="93" name="円/楕円 92"/>
        <xdr:cNvSpPr/>
      </xdr:nvSpPr>
      <xdr:spPr>
        <a:xfrm>
          <a:off x="2286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128710</xdr:rowOff>
    </xdr:from>
    <xdr:ext cx="762000" cy="259045"/>
    <xdr:sp macro="" textlink="">
      <xdr:nvSpPr>
        <xdr:cNvPr id="94" name="テキスト ボックス 93"/>
        <xdr:cNvSpPr txBox="1"/>
      </xdr:nvSpPr>
      <xdr:spPr>
        <a:xfrm>
          <a:off x="1955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87842</xdr:rowOff>
    </xdr:from>
    <xdr:to>
      <xdr:col>2</xdr:col>
      <xdr:colOff>127000</xdr:colOff>
      <xdr:row>38</xdr:row>
      <xdr:rowOff>17991</xdr:rowOff>
    </xdr:to>
    <xdr:sp macro="" textlink="">
      <xdr:nvSpPr>
        <xdr:cNvPr id="95" name="円/楕円 94"/>
        <xdr:cNvSpPr/>
      </xdr:nvSpPr>
      <xdr:spPr>
        <a:xfrm>
          <a:off x="1397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28169</xdr:rowOff>
    </xdr:from>
    <xdr:ext cx="762000" cy="259045"/>
    <xdr:sp macro="" textlink="">
      <xdr:nvSpPr>
        <xdr:cNvPr id="96" name="テキスト ボックス 95"/>
        <xdr:cNvSpPr txBox="1"/>
      </xdr:nvSpPr>
      <xdr:spPr>
        <a:xfrm>
          <a:off x="1066800" y="620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法人市民税法人税割の減（前年度比▲</a:t>
          </a:r>
          <a:r>
            <a:rPr kumimoji="1" lang="en-US" altLang="ja-JP" sz="1200">
              <a:latin typeface="ＭＳ Ｐゴシック"/>
            </a:rPr>
            <a:t>9.8</a:t>
          </a:r>
          <a:r>
            <a:rPr kumimoji="1" lang="ja-JP" altLang="en-US" sz="1200">
              <a:latin typeface="ＭＳ Ｐゴシック"/>
            </a:rPr>
            <a:t>％）及び家屋に係る固定資産税の減（▲</a:t>
          </a:r>
          <a:r>
            <a:rPr kumimoji="1" lang="en-US" altLang="ja-JP" sz="1200">
              <a:latin typeface="ＭＳ Ｐゴシック"/>
            </a:rPr>
            <a:t>1.8</a:t>
          </a:r>
          <a:r>
            <a:rPr kumimoji="1" lang="ja-JP" altLang="en-US" sz="1200">
              <a:latin typeface="ＭＳ Ｐゴシック"/>
            </a:rPr>
            <a:t>％）により、市税収入が減（▲</a:t>
          </a:r>
          <a:r>
            <a:rPr kumimoji="1" lang="en-US" altLang="ja-JP" sz="1200">
              <a:latin typeface="ＭＳ Ｐゴシック"/>
            </a:rPr>
            <a:t>1.6</a:t>
          </a:r>
          <a:r>
            <a:rPr kumimoji="1" lang="ja-JP" altLang="en-US" sz="1200">
              <a:latin typeface="ＭＳ Ｐゴシック"/>
            </a:rPr>
            <a:t>％）となるものの、税率引上げにより地方消費税交付金が大幅に増加したため経常一般財源等は増加した。</a:t>
          </a:r>
          <a:endParaRPr kumimoji="1" lang="en-US" altLang="ja-JP" sz="1200">
            <a:latin typeface="ＭＳ Ｐゴシック"/>
          </a:endParaRPr>
        </a:p>
        <a:p>
          <a:r>
            <a:rPr kumimoji="1" lang="ja-JP" altLang="en-US" sz="1200">
              <a:latin typeface="ＭＳ Ｐゴシック"/>
            </a:rPr>
            <a:t>　一方、退職者数増に伴う退職手当の増（</a:t>
          </a:r>
          <a:r>
            <a:rPr kumimoji="1" lang="en-US" altLang="ja-JP" sz="1200">
              <a:latin typeface="ＭＳ Ｐゴシック"/>
            </a:rPr>
            <a:t>+14.6</a:t>
          </a:r>
          <a:r>
            <a:rPr kumimoji="1" lang="ja-JP" altLang="en-US" sz="1200">
              <a:latin typeface="ＭＳ Ｐゴシック"/>
            </a:rPr>
            <a:t>％）、国民健康保険事業繰出金の増（</a:t>
          </a:r>
          <a:r>
            <a:rPr kumimoji="1" lang="en-US" altLang="ja-JP" sz="1200">
              <a:latin typeface="ＭＳ Ｐゴシック"/>
            </a:rPr>
            <a:t>+28.6</a:t>
          </a:r>
          <a:r>
            <a:rPr kumimoji="1" lang="ja-JP" altLang="en-US" sz="1200">
              <a:latin typeface="ＭＳ Ｐゴシック"/>
            </a:rPr>
            <a:t>％）、後期高齢者医療事業繰出金の増（</a:t>
          </a:r>
          <a:r>
            <a:rPr kumimoji="1" lang="en-US" altLang="ja-JP" sz="1200">
              <a:latin typeface="ＭＳ Ｐゴシック"/>
            </a:rPr>
            <a:t>+5.4</a:t>
          </a:r>
          <a:r>
            <a:rPr kumimoji="1" lang="ja-JP" altLang="en-US" sz="1200">
              <a:latin typeface="ＭＳ Ｐゴシック"/>
            </a:rPr>
            <a:t>％）などにより経常的支出が増加し、経常収支比率は</a:t>
          </a:r>
          <a:r>
            <a:rPr kumimoji="1" lang="en-US" altLang="ja-JP" sz="1200">
              <a:latin typeface="ＭＳ Ｐゴシック"/>
            </a:rPr>
            <a:t>0.6</a:t>
          </a:r>
          <a:r>
            <a:rPr kumimoji="1" lang="ja-JP" altLang="en-US" sz="1200">
              <a:latin typeface="ＭＳ Ｐゴシック"/>
            </a:rPr>
            <a:t>ポイント増加した。</a:t>
          </a:r>
          <a:endParaRPr kumimoji="1" lang="en-US" altLang="ja-JP" sz="1200">
            <a:latin typeface="ＭＳ Ｐゴシック"/>
          </a:endParaRPr>
        </a:p>
        <a:p>
          <a:r>
            <a:rPr kumimoji="1" lang="ja-JP" altLang="en-US" sz="1200">
              <a:latin typeface="ＭＳ Ｐゴシック"/>
            </a:rPr>
            <a:t>　類似団体との対比では、依然として上位に位置しているが、事業の精査等により物件費など経常的支出の抑制に努める。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7" name="直線コネクタ 116"/>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8" name="テキスト ボックス 117"/>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118428</xdr:rowOff>
    </xdr:from>
    <xdr:to>
      <xdr:col>7</xdr:col>
      <xdr:colOff>152400</xdr:colOff>
      <xdr:row>66</xdr:row>
      <xdr:rowOff>10160</xdr:rowOff>
    </xdr:to>
    <xdr:cxnSp macro="">
      <xdr:nvCxnSpPr>
        <xdr:cNvPr id="122" name="直線コネクタ 121"/>
        <xdr:cNvCxnSpPr/>
      </xdr:nvCxnSpPr>
      <xdr:spPr>
        <a:xfrm flipV="1">
          <a:off x="4953000" y="10233978"/>
          <a:ext cx="0" cy="1091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153687</xdr:rowOff>
    </xdr:from>
    <xdr:ext cx="762000" cy="259045"/>
    <xdr:sp macro="" textlink="">
      <xdr:nvSpPr>
        <xdr:cNvPr id="123"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7</xdr:col>
      <xdr:colOff>63500</xdr:colOff>
      <xdr:row>66</xdr:row>
      <xdr:rowOff>10160</xdr:rowOff>
    </xdr:from>
    <xdr:to>
      <xdr:col>7</xdr:col>
      <xdr:colOff>241300</xdr:colOff>
      <xdr:row>66</xdr:row>
      <xdr:rowOff>10160</xdr:rowOff>
    </xdr:to>
    <xdr:cxnSp macro="">
      <xdr:nvCxnSpPr>
        <xdr:cNvPr id="124" name="直線コネクタ 123"/>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33355</xdr:rowOff>
    </xdr:from>
    <xdr:ext cx="762000" cy="259045"/>
    <xdr:sp macro="" textlink="">
      <xdr:nvSpPr>
        <xdr:cNvPr id="125" name="財政構造の弾力性最大値テキスト"/>
        <xdr:cNvSpPr txBox="1"/>
      </xdr:nvSpPr>
      <xdr:spPr>
        <a:xfrm>
          <a:off x="5041900" y="997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7</xdr:col>
      <xdr:colOff>63500</xdr:colOff>
      <xdr:row>59</xdr:row>
      <xdr:rowOff>118428</xdr:rowOff>
    </xdr:from>
    <xdr:to>
      <xdr:col>7</xdr:col>
      <xdr:colOff>241300</xdr:colOff>
      <xdr:row>59</xdr:row>
      <xdr:rowOff>118428</xdr:rowOff>
    </xdr:to>
    <xdr:cxnSp macro="">
      <xdr:nvCxnSpPr>
        <xdr:cNvPr id="126" name="直線コネクタ 125"/>
        <xdr:cNvCxnSpPr/>
      </xdr:nvCxnSpPr>
      <xdr:spPr>
        <a:xfrm>
          <a:off x="4864100" y="10233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106363</xdr:rowOff>
    </xdr:from>
    <xdr:to>
      <xdr:col>7</xdr:col>
      <xdr:colOff>152400</xdr:colOff>
      <xdr:row>59</xdr:row>
      <xdr:rowOff>142557</xdr:rowOff>
    </xdr:to>
    <xdr:cxnSp macro="">
      <xdr:nvCxnSpPr>
        <xdr:cNvPr id="127" name="直線コネクタ 126"/>
        <xdr:cNvCxnSpPr/>
      </xdr:nvCxnSpPr>
      <xdr:spPr>
        <a:xfrm>
          <a:off x="4114800" y="10221913"/>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92409</xdr:rowOff>
    </xdr:from>
    <xdr:ext cx="762000" cy="259045"/>
    <xdr:sp macro="" textlink="">
      <xdr:nvSpPr>
        <xdr:cNvPr id="128" name="財政構造の弾力性平均値テキスト"/>
        <xdr:cNvSpPr txBox="1"/>
      </xdr:nvSpPr>
      <xdr:spPr>
        <a:xfrm>
          <a:off x="5041900" y="10722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120332</xdr:rowOff>
    </xdr:from>
    <xdr:to>
      <xdr:col>7</xdr:col>
      <xdr:colOff>203200</xdr:colOff>
      <xdr:row>63</xdr:row>
      <xdr:rowOff>50482</xdr:rowOff>
    </xdr:to>
    <xdr:sp macro="" textlink="">
      <xdr:nvSpPr>
        <xdr:cNvPr id="129" name="フローチャート : 判断 128"/>
        <xdr:cNvSpPr/>
      </xdr:nvSpPr>
      <xdr:spPr>
        <a:xfrm>
          <a:off x="49022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106363</xdr:rowOff>
    </xdr:from>
    <xdr:to>
      <xdr:col>6</xdr:col>
      <xdr:colOff>0</xdr:colOff>
      <xdr:row>60</xdr:row>
      <xdr:rowOff>61595</xdr:rowOff>
    </xdr:to>
    <xdr:cxnSp macro="">
      <xdr:nvCxnSpPr>
        <xdr:cNvPr id="130" name="直線コネクタ 129"/>
        <xdr:cNvCxnSpPr/>
      </xdr:nvCxnSpPr>
      <xdr:spPr>
        <a:xfrm flipV="1">
          <a:off x="3225800" y="10221913"/>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21272</xdr:rowOff>
    </xdr:from>
    <xdr:to>
      <xdr:col>6</xdr:col>
      <xdr:colOff>50800</xdr:colOff>
      <xdr:row>63</xdr:row>
      <xdr:rowOff>122872</xdr:rowOff>
    </xdr:to>
    <xdr:sp macro="" textlink="">
      <xdr:nvSpPr>
        <xdr:cNvPr id="131" name="フローチャート : 判断 130"/>
        <xdr:cNvSpPr/>
      </xdr:nvSpPr>
      <xdr:spPr>
        <a:xfrm>
          <a:off x="4064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107649</xdr:rowOff>
    </xdr:from>
    <xdr:ext cx="736600" cy="259045"/>
    <xdr:sp macro="" textlink="">
      <xdr:nvSpPr>
        <xdr:cNvPr id="132" name="テキスト ボックス 131"/>
        <xdr:cNvSpPr txBox="1"/>
      </xdr:nvSpPr>
      <xdr:spPr>
        <a:xfrm>
          <a:off x="3733800" y="10908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7303</xdr:rowOff>
    </xdr:from>
    <xdr:to>
      <xdr:col>4</xdr:col>
      <xdr:colOff>482600</xdr:colOff>
      <xdr:row>60</xdr:row>
      <xdr:rowOff>61595</xdr:rowOff>
    </xdr:to>
    <xdr:cxnSp macro="">
      <xdr:nvCxnSpPr>
        <xdr:cNvPr id="133" name="直線コネクタ 132"/>
        <xdr:cNvCxnSpPr/>
      </xdr:nvCxnSpPr>
      <xdr:spPr>
        <a:xfrm>
          <a:off x="2336800" y="1029430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138430</xdr:rowOff>
    </xdr:from>
    <xdr:to>
      <xdr:col>4</xdr:col>
      <xdr:colOff>533400</xdr:colOff>
      <xdr:row>63</xdr:row>
      <xdr:rowOff>68580</xdr:rowOff>
    </xdr:to>
    <xdr:sp macro="" textlink="">
      <xdr:nvSpPr>
        <xdr:cNvPr id="134" name="フローチャート : 判断 133"/>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53357</xdr:rowOff>
    </xdr:from>
    <xdr:ext cx="762000" cy="259045"/>
    <xdr:sp macro="" textlink="">
      <xdr:nvSpPr>
        <xdr:cNvPr id="135" name="テキスト ボックス 134"/>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72707</xdr:rowOff>
    </xdr:from>
    <xdr:to>
      <xdr:col>3</xdr:col>
      <xdr:colOff>279400</xdr:colOff>
      <xdr:row>60</xdr:row>
      <xdr:rowOff>7303</xdr:rowOff>
    </xdr:to>
    <xdr:cxnSp macro="">
      <xdr:nvCxnSpPr>
        <xdr:cNvPr id="136" name="直線コネクタ 135"/>
        <xdr:cNvCxnSpPr/>
      </xdr:nvCxnSpPr>
      <xdr:spPr>
        <a:xfrm>
          <a:off x="1447800" y="10016807"/>
          <a:ext cx="889000" cy="27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144463</xdr:rowOff>
    </xdr:from>
    <xdr:to>
      <xdr:col>3</xdr:col>
      <xdr:colOff>330200</xdr:colOff>
      <xdr:row>63</xdr:row>
      <xdr:rowOff>74613</xdr:rowOff>
    </xdr:to>
    <xdr:sp macro="" textlink="">
      <xdr:nvSpPr>
        <xdr:cNvPr id="137" name="フローチャート : 判断 136"/>
        <xdr:cNvSpPr/>
      </xdr:nvSpPr>
      <xdr:spPr>
        <a:xfrm>
          <a:off x="2286000" y="107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59390</xdr:rowOff>
    </xdr:from>
    <xdr:ext cx="762000" cy="259045"/>
    <xdr:sp macro="" textlink="">
      <xdr:nvSpPr>
        <xdr:cNvPr id="138" name="テキスト ボックス 137"/>
        <xdr:cNvSpPr txBox="1"/>
      </xdr:nvSpPr>
      <xdr:spPr>
        <a:xfrm>
          <a:off x="1955800" y="1086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126365</xdr:rowOff>
    </xdr:from>
    <xdr:to>
      <xdr:col>2</xdr:col>
      <xdr:colOff>127000</xdr:colOff>
      <xdr:row>63</xdr:row>
      <xdr:rowOff>56515</xdr:rowOff>
    </xdr:to>
    <xdr:sp macro="" textlink="">
      <xdr:nvSpPr>
        <xdr:cNvPr id="139" name="フローチャート : 判断 138"/>
        <xdr:cNvSpPr/>
      </xdr:nvSpPr>
      <xdr:spPr>
        <a:xfrm>
          <a:off x="1397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41292</xdr:rowOff>
    </xdr:from>
    <xdr:ext cx="762000" cy="259045"/>
    <xdr:sp macro="" textlink="">
      <xdr:nvSpPr>
        <xdr:cNvPr id="140" name="テキスト ボックス 139"/>
        <xdr:cNvSpPr txBox="1"/>
      </xdr:nvSpPr>
      <xdr:spPr>
        <a:xfrm>
          <a:off x="1066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91757</xdr:rowOff>
    </xdr:from>
    <xdr:to>
      <xdr:col>7</xdr:col>
      <xdr:colOff>203200</xdr:colOff>
      <xdr:row>60</xdr:row>
      <xdr:rowOff>21907</xdr:rowOff>
    </xdr:to>
    <xdr:sp macro="" textlink="">
      <xdr:nvSpPr>
        <xdr:cNvPr id="146" name="円/楕円 145"/>
        <xdr:cNvSpPr/>
      </xdr:nvSpPr>
      <xdr:spPr>
        <a:xfrm>
          <a:off x="4902200" y="102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13034</xdr:rowOff>
    </xdr:from>
    <xdr:ext cx="762000" cy="259045"/>
    <xdr:sp macro="" textlink="">
      <xdr:nvSpPr>
        <xdr:cNvPr id="147" name="財政構造の弾力性該当値テキスト"/>
        <xdr:cNvSpPr txBox="1"/>
      </xdr:nvSpPr>
      <xdr:spPr>
        <a:xfrm>
          <a:off x="5041900" y="1012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55563</xdr:rowOff>
    </xdr:from>
    <xdr:to>
      <xdr:col>6</xdr:col>
      <xdr:colOff>50800</xdr:colOff>
      <xdr:row>59</xdr:row>
      <xdr:rowOff>157163</xdr:rowOff>
    </xdr:to>
    <xdr:sp macro="" textlink="">
      <xdr:nvSpPr>
        <xdr:cNvPr id="148" name="円/楕円 147"/>
        <xdr:cNvSpPr/>
      </xdr:nvSpPr>
      <xdr:spPr>
        <a:xfrm>
          <a:off x="4064000" y="101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167340</xdr:rowOff>
    </xdr:from>
    <xdr:ext cx="736600" cy="259045"/>
    <xdr:sp macro="" textlink="">
      <xdr:nvSpPr>
        <xdr:cNvPr id="149" name="テキスト ボックス 148"/>
        <xdr:cNvSpPr txBox="1"/>
      </xdr:nvSpPr>
      <xdr:spPr>
        <a:xfrm>
          <a:off x="3733800" y="9939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10795</xdr:rowOff>
    </xdr:from>
    <xdr:to>
      <xdr:col>4</xdr:col>
      <xdr:colOff>533400</xdr:colOff>
      <xdr:row>60</xdr:row>
      <xdr:rowOff>112395</xdr:rowOff>
    </xdr:to>
    <xdr:sp macro="" textlink="">
      <xdr:nvSpPr>
        <xdr:cNvPr id="150" name="円/楕円 149"/>
        <xdr:cNvSpPr/>
      </xdr:nvSpPr>
      <xdr:spPr>
        <a:xfrm>
          <a:off x="3175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122572</xdr:rowOff>
    </xdr:from>
    <xdr:ext cx="762000" cy="259045"/>
    <xdr:sp macro="" textlink="">
      <xdr:nvSpPr>
        <xdr:cNvPr id="151" name="テキスト ボックス 150"/>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127953</xdr:rowOff>
    </xdr:from>
    <xdr:to>
      <xdr:col>3</xdr:col>
      <xdr:colOff>330200</xdr:colOff>
      <xdr:row>60</xdr:row>
      <xdr:rowOff>58103</xdr:rowOff>
    </xdr:to>
    <xdr:sp macro="" textlink="">
      <xdr:nvSpPr>
        <xdr:cNvPr id="152" name="円/楕円 151"/>
        <xdr:cNvSpPr/>
      </xdr:nvSpPr>
      <xdr:spPr>
        <a:xfrm>
          <a:off x="2286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68280</xdr:rowOff>
    </xdr:from>
    <xdr:ext cx="762000" cy="259045"/>
    <xdr:sp macro="" textlink="">
      <xdr:nvSpPr>
        <xdr:cNvPr id="153" name="テキスト ボックス 152"/>
        <xdr:cNvSpPr txBox="1"/>
      </xdr:nvSpPr>
      <xdr:spPr>
        <a:xfrm>
          <a:off x="1955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21907</xdr:rowOff>
    </xdr:from>
    <xdr:to>
      <xdr:col>2</xdr:col>
      <xdr:colOff>127000</xdr:colOff>
      <xdr:row>58</xdr:row>
      <xdr:rowOff>123507</xdr:rowOff>
    </xdr:to>
    <xdr:sp macro="" textlink="">
      <xdr:nvSpPr>
        <xdr:cNvPr id="154" name="円/楕円 153"/>
        <xdr:cNvSpPr/>
      </xdr:nvSpPr>
      <xdr:spPr>
        <a:xfrm>
          <a:off x="1397000" y="996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133684</xdr:rowOff>
    </xdr:from>
    <xdr:ext cx="762000" cy="259045"/>
    <xdr:sp macro="" textlink="">
      <xdr:nvSpPr>
        <xdr:cNvPr id="155" name="テキスト ボックス 154"/>
        <xdr:cNvSpPr txBox="1"/>
      </xdr:nvSpPr>
      <xdr:spPr>
        <a:xfrm>
          <a:off x="1066800" y="97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[111,922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人口が減少する一方、富士宮市との共同電算化事業に伴う物件費の増により、人口一人当たりの決算額は前年度比で</a:t>
          </a:r>
          <a:r>
            <a:rPr kumimoji="1" lang="en-US" altLang="ja-JP" sz="1300" baseline="0">
              <a:latin typeface="ＭＳ Ｐゴシック"/>
            </a:rPr>
            <a:t>1,175</a:t>
          </a:r>
          <a:r>
            <a:rPr kumimoji="1" lang="ja-JP" altLang="en-US" sz="1300" baseline="0">
              <a:latin typeface="ＭＳ Ｐゴシック"/>
            </a:rPr>
            <a:t>円の増加となった。</a:t>
          </a:r>
          <a:endParaRPr kumimoji="1" lang="en-US" altLang="ja-JP" sz="1300" baseline="0">
            <a:latin typeface="ＭＳ Ｐゴシック"/>
          </a:endParaRPr>
        </a:p>
        <a:p>
          <a:r>
            <a:rPr kumimoji="1" lang="ja-JP" altLang="en-US" sz="1300" baseline="0">
              <a:latin typeface="ＭＳ Ｐゴシック"/>
            </a:rPr>
            <a:t>　全国平均、静岡県平均は下回っているものの、類似団体の平均を</a:t>
          </a:r>
          <a:r>
            <a:rPr kumimoji="1" lang="en-US" altLang="ja-JP" sz="1300" baseline="0">
              <a:latin typeface="ＭＳ Ｐゴシック"/>
            </a:rPr>
            <a:t>6,973</a:t>
          </a:r>
          <a:r>
            <a:rPr kumimoji="1" lang="ja-JP" altLang="en-US" sz="1300" baseline="0">
              <a:latin typeface="ＭＳ Ｐゴシック"/>
            </a:rPr>
            <a:t>円上回っているため、引続き事業の精査や民間委託の推進などによる人件費・物件費等の抑制に努める。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156380</xdr:rowOff>
    </xdr:from>
    <xdr:to>
      <xdr:col>7</xdr:col>
      <xdr:colOff>152400</xdr:colOff>
      <xdr:row>89</xdr:row>
      <xdr:rowOff>134076</xdr:rowOff>
    </xdr:to>
    <xdr:cxnSp macro="">
      <xdr:nvCxnSpPr>
        <xdr:cNvPr id="185" name="直線コネクタ 184"/>
        <xdr:cNvCxnSpPr/>
      </xdr:nvCxnSpPr>
      <xdr:spPr>
        <a:xfrm flipV="1">
          <a:off x="4953000" y="13700930"/>
          <a:ext cx="0" cy="1692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106153</xdr:rowOff>
    </xdr:from>
    <xdr:ext cx="762000" cy="259045"/>
    <xdr:sp macro="" textlink="">
      <xdr:nvSpPr>
        <xdr:cNvPr id="186" name="人件費・物件費等の状況最小値テキスト"/>
        <xdr:cNvSpPr txBox="1"/>
      </xdr:nvSpPr>
      <xdr:spPr>
        <a:xfrm>
          <a:off x="5041900" y="1536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159,194</a:t>
          </a:r>
          <a:endParaRPr kumimoji="1" lang="ja-JP" altLang="en-US" sz="1000" b="1">
            <a:latin typeface="ＭＳ Ｐゴシック"/>
          </a:endParaRPr>
        </a:p>
      </xdr:txBody>
    </xdr:sp>
    <xdr:clientData/>
  </xdr:oneCellAnchor>
  <xdr:twoCellAnchor>
    <xdr:from>
      <xdr:col>7</xdr:col>
      <xdr:colOff>63500</xdr:colOff>
      <xdr:row>89</xdr:row>
      <xdr:rowOff>134076</xdr:rowOff>
    </xdr:from>
    <xdr:to>
      <xdr:col>7</xdr:col>
      <xdr:colOff>241300</xdr:colOff>
      <xdr:row>89</xdr:row>
      <xdr:rowOff>134076</xdr:rowOff>
    </xdr:to>
    <xdr:cxnSp macro="">
      <xdr:nvCxnSpPr>
        <xdr:cNvPr id="187" name="直線コネクタ 186"/>
        <xdr:cNvCxnSpPr/>
      </xdr:nvCxnSpPr>
      <xdr:spPr>
        <a:xfrm>
          <a:off x="4864100" y="1539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71307</xdr:rowOff>
    </xdr:from>
    <xdr:ext cx="762000" cy="259045"/>
    <xdr:sp macro="" textlink="">
      <xdr:nvSpPr>
        <xdr:cNvPr id="188" name="人件費・物件費等の状況最大値テキスト"/>
        <xdr:cNvSpPr txBox="1"/>
      </xdr:nvSpPr>
      <xdr:spPr>
        <a:xfrm>
          <a:off x="5041900" y="1344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75,040</a:t>
          </a:r>
          <a:endParaRPr kumimoji="1" lang="ja-JP" altLang="en-US" sz="1000" b="1">
            <a:latin typeface="ＭＳ Ｐゴシック"/>
          </a:endParaRPr>
        </a:p>
      </xdr:txBody>
    </xdr:sp>
    <xdr:clientData/>
  </xdr:oneCellAnchor>
  <xdr:twoCellAnchor>
    <xdr:from>
      <xdr:col>7</xdr:col>
      <xdr:colOff>63500</xdr:colOff>
      <xdr:row>79</xdr:row>
      <xdr:rowOff>156380</xdr:rowOff>
    </xdr:from>
    <xdr:to>
      <xdr:col>7</xdr:col>
      <xdr:colOff>241300</xdr:colOff>
      <xdr:row>79</xdr:row>
      <xdr:rowOff>156380</xdr:rowOff>
    </xdr:to>
    <xdr:cxnSp macro="">
      <xdr:nvCxnSpPr>
        <xdr:cNvPr id="189" name="直線コネクタ 188"/>
        <xdr:cNvCxnSpPr/>
      </xdr:nvCxnSpPr>
      <xdr:spPr>
        <a:xfrm>
          <a:off x="4864100" y="1370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17137</xdr:rowOff>
    </xdr:from>
    <xdr:to>
      <xdr:col>7</xdr:col>
      <xdr:colOff>152400</xdr:colOff>
      <xdr:row>84</xdr:row>
      <xdr:rowOff>40765</xdr:rowOff>
    </xdr:to>
    <xdr:cxnSp macro="">
      <xdr:nvCxnSpPr>
        <xdr:cNvPr id="190" name="直線コネクタ 189"/>
        <xdr:cNvCxnSpPr/>
      </xdr:nvCxnSpPr>
      <xdr:spPr>
        <a:xfrm>
          <a:off x="4114800" y="14418937"/>
          <a:ext cx="838200" cy="2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37726</xdr:rowOff>
    </xdr:from>
    <xdr:ext cx="762000" cy="259045"/>
    <xdr:sp macro="" textlink="">
      <xdr:nvSpPr>
        <xdr:cNvPr id="191" name="人件費・物件費等の状況平均値テキスト"/>
        <xdr:cNvSpPr txBox="1"/>
      </xdr:nvSpPr>
      <xdr:spPr>
        <a:xfrm>
          <a:off x="5041900" y="14096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21199</xdr:rowOff>
    </xdr:from>
    <xdr:to>
      <xdr:col>7</xdr:col>
      <xdr:colOff>203200</xdr:colOff>
      <xdr:row>83</xdr:row>
      <xdr:rowOff>122799</xdr:rowOff>
    </xdr:to>
    <xdr:sp macro="" textlink="">
      <xdr:nvSpPr>
        <xdr:cNvPr id="192" name="フローチャート : 判断 191"/>
        <xdr:cNvSpPr/>
      </xdr:nvSpPr>
      <xdr:spPr>
        <a:xfrm>
          <a:off x="49022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79721</xdr:rowOff>
    </xdr:from>
    <xdr:to>
      <xdr:col>6</xdr:col>
      <xdr:colOff>0</xdr:colOff>
      <xdr:row>84</xdr:row>
      <xdr:rowOff>17137</xdr:rowOff>
    </xdr:to>
    <xdr:cxnSp macro="">
      <xdr:nvCxnSpPr>
        <xdr:cNvPr id="193" name="直線コネクタ 192"/>
        <xdr:cNvCxnSpPr/>
      </xdr:nvCxnSpPr>
      <xdr:spPr>
        <a:xfrm>
          <a:off x="3225800" y="14310071"/>
          <a:ext cx="889000" cy="10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151608</xdr:rowOff>
    </xdr:from>
    <xdr:to>
      <xdr:col>6</xdr:col>
      <xdr:colOff>50800</xdr:colOff>
      <xdr:row>83</xdr:row>
      <xdr:rowOff>81758</xdr:rowOff>
    </xdr:to>
    <xdr:sp macro="" textlink="">
      <xdr:nvSpPr>
        <xdr:cNvPr id="194" name="フローチャート : 判断 193"/>
        <xdr:cNvSpPr/>
      </xdr:nvSpPr>
      <xdr:spPr>
        <a:xfrm>
          <a:off x="4064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91935</xdr:rowOff>
    </xdr:from>
    <xdr:ext cx="736600" cy="259045"/>
    <xdr:sp macro="" textlink="">
      <xdr:nvSpPr>
        <xdr:cNvPr id="195" name="テキスト ボックス 194"/>
        <xdr:cNvSpPr txBox="1"/>
      </xdr:nvSpPr>
      <xdr:spPr>
        <a:xfrm>
          <a:off x="3733800" y="13979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60678</xdr:rowOff>
    </xdr:from>
    <xdr:to>
      <xdr:col>4</xdr:col>
      <xdr:colOff>482600</xdr:colOff>
      <xdr:row>83</xdr:row>
      <xdr:rowOff>79721</xdr:rowOff>
    </xdr:to>
    <xdr:cxnSp macro="">
      <xdr:nvCxnSpPr>
        <xdr:cNvPr id="196" name="直線コネクタ 195"/>
        <xdr:cNvCxnSpPr/>
      </xdr:nvCxnSpPr>
      <xdr:spPr>
        <a:xfrm>
          <a:off x="2336800" y="14291028"/>
          <a:ext cx="889000" cy="1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46682</xdr:rowOff>
    </xdr:from>
    <xdr:to>
      <xdr:col>4</xdr:col>
      <xdr:colOff>533400</xdr:colOff>
      <xdr:row>82</xdr:row>
      <xdr:rowOff>148282</xdr:rowOff>
    </xdr:to>
    <xdr:sp macro="" textlink="">
      <xdr:nvSpPr>
        <xdr:cNvPr id="197" name="フローチャート : 判断 196"/>
        <xdr:cNvSpPr/>
      </xdr:nvSpPr>
      <xdr:spPr>
        <a:xfrm>
          <a:off x="3175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158459</xdr:rowOff>
    </xdr:from>
    <xdr:ext cx="762000" cy="259045"/>
    <xdr:sp macro="" textlink="">
      <xdr:nvSpPr>
        <xdr:cNvPr id="198" name="テキスト ボックス 197"/>
        <xdr:cNvSpPr txBox="1"/>
      </xdr:nvSpPr>
      <xdr:spPr>
        <a:xfrm>
          <a:off x="2844800" y="1387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60678</xdr:rowOff>
    </xdr:from>
    <xdr:to>
      <xdr:col>3</xdr:col>
      <xdr:colOff>279400</xdr:colOff>
      <xdr:row>83</xdr:row>
      <xdr:rowOff>153659</xdr:rowOff>
    </xdr:to>
    <xdr:cxnSp macro="">
      <xdr:nvCxnSpPr>
        <xdr:cNvPr id="199" name="直線コネクタ 198"/>
        <xdr:cNvCxnSpPr/>
      </xdr:nvCxnSpPr>
      <xdr:spPr>
        <a:xfrm flipV="1">
          <a:off x="1447800" y="14291028"/>
          <a:ext cx="889000" cy="9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77409</xdr:rowOff>
    </xdr:from>
    <xdr:to>
      <xdr:col>3</xdr:col>
      <xdr:colOff>330200</xdr:colOff>
      <xdr:row>83</xdr:row>
      <xdr:rowOff>7559</xdr:rowOff>
    </xdr:to>
    <xdr:sp macro="" textlink="">
      <xdr:nvSpPr>
        <xdr:cNvPr id="200" name="フローチャート : 判断 199"/>
        <xdr:cNvSpPr/>
      </xdr:nvSpPr>
      <xdr:spPr>
        <a:xfrm>
          <a:off x="2286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17736</xdr:rowOff>
    </xdr:from>
    <xdr:ext cx="762000" cy="259045"/>
    <xdr:sp macro="" textlink="">
      <xdr:nvSpPr>
        <xdr:cNvPr id="201" name="テキスト ボックス 200"/>
        <xdr:cNvSpPr txBox="1"/>
      </xdr:nvSpPr>
      <xdr:spPr>
        <a:xfrm>
          <a:off x="1955800" y="1390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135623</xdr:rowOff>
    </xdr:from>
    <xdr:to>
      <xdr:col>2</xdr:col>
      <xdr:colOff>127000</xdr:colOff>
      <xdr:row>83</xdr:row>
      <xdr:rowOff>65773</xdr:rowOff>
    </xdr:to>
    <xdr:sp macro="" textlink="">
      <xdr:nvSpPr>
        <xdr:cNvPr id="202" name="フローチャート : 判断 201"/>
        <xdr:cNvSpPr/>
      </xdr:nvSpPr>
      <xdr:spPr>
        <a:xfrm>
          <a:off x="1397000" y="1419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75950</xdr:rowOff>
    </xdr:from>
    <xdr:ext cx="762000" cy="259045"/>
    <xdr:sp macro="" textlink="">
      <xdr:nvSpPr>
        <xdr:cNvPr id="203" name="テキスト ボックス 202"/>
        <xdr:cNvSpPr txBox="1"/>
      </xdr:nvSpPr>
      <xdr:spPr>
        <a:xfrm>
          <a:off x="1066800" y="1396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161415</xdr:rowOff>
    </xdr:from>
    <xdr:to>
      <xdr:col>7</xdr:col>
      <xdr:colOff>203200</xdr:colOff>
      <xdr:row>84</xdr:row>
      <xdr:rowOff>91565</xdr:rowOff>
    </xdr:to>
    <xdr:sp macro="" textlink="">
      <xdr:nvSpPr>
        <xdr:cNvPr id="209" name="円/楕円 208"/>
        <xdr:cNvSpPr/>
      </xdr:nvSpPr>
      <xdr:spPr>
        <a:xfrm>
          <a:off x="4902200" y="1439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133492</xdr:rowOff>
    </xdr:from>
    <xdr:ext cx="762000" cy="259045"/>
    <xdr:sp macro="" textlink="">
      <xdr:nvSpPr>
        <xdr:cNvPr id="210" name="人件費・物件費等の状況該当値テキスト"/>
        <xdr:cNvSpPr txBox="1"/>
      </xdr:nvSpPr>
      <xdr:spPr>
        <a:xfrm>
          <a:off x="5041900" y="1436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111,922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137787</xdr:rowOff>
    </xdr:from>
    <xdr:to>
      <xdr:col>6</xdr:col>
      <xdr:colOff>50800</xdr:colOff>
      <xdr:row>84</xdr:row>
      <xdr:rowOff>67937</xdr:rowOff>
    </xdr:to>
    <xdr:sp macro="" textlink="">
      <xdr:nvSpPr>
        <xdr:cNvPr id="211" name="円/楕円 210"/>
        <xdr:cNvSpPr/>
      </xdr:nvSpPr>
      <xdr:spPr>
        <a:xfrm>
          <a:off x="4064000" y="1436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52714</xdr:rowOff>
    </xdr:from>
    <xdr:ext cx="736600" cy="259045"/>
    <xdr:sp macro="" textlink="">
      <xdr:nvSpPr>
        <xdr:cNvPr id="212" name="テキスト ボックス 211"/>
        <xdr:cNvSpPr txBox="1"/>
      </xdr:nvSpPr>
      <xdr:spPr>
        <a:xfrm>
          <a:off x="3733800" y="14454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110,747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28921</xdr:rowOff>
    </xdr:from>
    <xdr:to>
      <xdr:col>4</xdr:col>
      <xdr:colOff>533400</xdr:colOff>
      <xdr:row>83</xdr:row>
      <xdr:rowOff>130521</xdr:rowOff>
    </xdr:to>
    <xdr:sp macro="" textlink="">
      <xdr:nvSpPr>
        <xdr:cNvPr id="213" name="円/楕円 212"/>
        <xdr:cNvSpPr/>
      </xdr:nvSpPr>
      <xdr:spPr>
        <a:xfrm>
          <a:off x="3175000" y="1425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115298</xdr:rowOff>
    </xdr:from>
    <xdr:ext cx="762000" cy="259045"/>
    <xdr:sp macro="" textlink="">
      <xdr:nvSpPr>
        <xdr:cNvPr id="214" name="テキスト ボックス 213"/>
        <xdr:cNvSpPr txBox="1"/>
      </xdr:nvSpPr>
      <xdr:spPr>
        <a:xfrm>
          <a:off x="2844800" y="1434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105,333</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9878</xdr:rowOff>
    </xdr:from>
    <xdr:to>
      <xdr:col>3</xdr:col>
      <xdr:colOff>330200</xdr:colOff>
      <xdr:row>83</xdr:row>
      <xdr:rowOff>111478</xdr:rowOff>
    </xdr:to>
    <xdr:sp macro="" textlink="">
      <xdr:nvSpPr>
        <xdr:cNvPr id="215" name="円/楕円 214"/>
        <xdr:cNvSpPr/>
      </xdr:nvSpPr>
      <xdr:spPr>
        <a:xfrm>
          <a:off x="2286000" y="1424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96255</xdr:rowOff>
    </xdr:from>
    <xdr:ext cx="762000" cy="259045"/>
    <xdr:sp macro="" textlink="">
      <xdr:nvSpPr>
        <xdr:cNvPr id="216" name="テキスト ボックス 215"/>
        <xdr:cNvSpPr txBox="1"/>
      </xdr:nvSpPr>
      <xdr:spPr>
        <a:xfrm>
          <a:off x="1955800" y="1432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104,386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102859</xdr:rowOff>
    </xdr:from>
    <xdr:to>
      <xdr:col>2</xdr:col>
      <xdr:colOff>127000</xdr:colOff>
      <xdr:row>84</xdr:row>
      <xdr:rowOff>33009</xdr:rowOff>
    </xdr:to>
    <xdr:sp macro="" textlink="">
      <xdr:nvSpPr>
        <xdr:cNvPr id="217" name="円/楕円 216"/>
        <xdr:cNvSpPr/>
      </xdr:nvSpPr>
      <xdr:spPr>
        <a:xfrm>
          <a:off x="1397000" y="1433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17786</xdr:rowOff>
    </xdr:from>
    <xdr:ext cx="762000" cy="259045"/>
    <xdr:sp macro="" textlink="">
      <xdr:nvSpPr>
        <xdr:cNvPr id="218" name="テキスト ボックス 217"/>
        <xdr:cNvSpPr txBox="1"/>
      </xdr:nvSpPr>
      <xdr:spPr>
        <a:xfrm>
          <a:off x="1066800" y="1441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109,010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本市のラスパイレス指数は漸増状況にあり、</a:t>
          </a:r>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類似団体内の比較</a:t>
          </a:r>
          <a:r>
            <a:rPr kumimoji="1" lang="ja-JP" altLang="en-US" sz="1300">
              <a:solidFill>
                <a:schemeClr val="dk1"/>
              </a:solidFill>
              <a:effectLst/>
              <a:latin typeface="+mn-lt"/>
              <a:ea typeface="+mn-ea"/>
              <a:cs typeface="+mn-cs"/>
            </a:rPr>
            <a:t>においても</a:t>
          </a:r>
          <a:r>
            <a:rPr kumimoji="1" lang="ja-JP" altLang="ja-JP" sz="1300">
              <a:solidFill>
                <a:schemeClr val="dk1"/>
              </a:solidFill>
              <a:effectLst/>
              <a:latin typeface="+mn-lt"/>
              <a:ea typeface="+mn-ea"/>
              <a:cs typeface="+mn-cs"/>
            </a:rPr>
            <a:t>平均に対して</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ポイント高</a:t>
          </a:r>
          <a:r>
            <a:rPr kumimoji="1" lang="ja-JP" altLang="en-US" sz="1300">
              <a:solidFill>
                <a:schemeClr val="dk1"/>
              </a:solidFill>
              <a:effectLst/>
              <a:latin typeface="+mn-lt"/>
              <a:ea typeface="+mn-ea"/>
              <a:cs typeface="+mn-cs"/>
            </a:rPr>
            <a:t>く下位に位置しているが、</a:t>
          </a:r>
          <a:r>
            <a:rPr kumimoji="1" lang="ja-JP" altLang="en-US" sz="1300">
              <a:latin typeface="ＭＳ Ｐゴシック"/>
            </a:rPr>
            <a:t>平成</a:t>
          </a:r>
          <a:r>
            <a:rPr kumimoji="1" lang="en-US" altLang="ja-JP" sz="1300">
              <a:latin typeface="ＭＳ Ｐゴシック"/>
            </a:rPr>
            <a:t>29</a:t>
          </a:r>
          <a:r>
            <a:rPr kumimoji="1" lang="ja-JP" altLang="en-US" sz="1300">
              <a:latin typeface="ＭＳ Ｐゴシック"/>
            </a:rPr>
            <a:t>年度以降は国に倣い一定年齢での原則昇給停止を行うことにより是正を図る。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84</xdr:row>
      <xdr:rowOff>168729</xdr:rowOff>
    </xdr:to>
    <xdr:cxnSp macro="">
      <xdr:nvCxnSpPr>
        <xdr:cNvPr id="249" name="直線コネクタ 248"/>
        <xdr:cNvCxnSpPr/>
      </xdr:nvCxnSpPr>
      <xdr:spPr>
        <a:xfrm flipV="1">
          <a:off x="17018000" y="13812157"/>
          <a:ext cx="0" cy="7583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140806</xdr:rowOff>
    </xdr:from>
    <xdr:ext cx="762000" cy="259045"/>
    <xdr:sp macro="" textlink="">
      <xdr:nvSpPr>
        <xdr:cNvPr id="250" name="給与水準   （国との比較）最小値テキスト"/>
        <xdr:cNvSpPr txBox="1"/>
      </xdr:nvSpPr>
      <xdr:spPr>
        <a:xfrm>
          <a:off x="17106900" y="1454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84</xdr:row>
      <xdr:rowOff>168729</xdr:rowOff>
    </xdr:from>
    <xdr:to>
      <xdr:col>24</xdr:col>
      <xdr:colOff>647700</xdr:colOff>
      <xdr:row>84</xdr:row>
      <xdr:rowOff>168729</xdr:rowOff>
    </xdr:to>
    <xdr:cxnSp macro="">
      <xdr:nvCxnSpPr>
        <xdr:cNvPr id="251" name="直線コネクタ 250"/>
        <xdr:cNvCxnSpPr/>
      </xdr:nvCxnSpPr>
      <xdr:spPr>
        <a:xfrm>
          <a:off x="16929100" y="1457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2"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3" name="直線コネクタ 252"/>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53823</xdr:rowOff>
    </xdr:from>
    <xdr:to>
      <xdr:col>24</xdr:col>
      <xdr:colOff>558800</xdr:colOff>
      <xdr:row>84</xdr:row>
      <xdr:rowOff>65314</xdr:rowOff>
    </xdr:to>
    <xdr:cxnSp macro="">
      <xdr:nvCxnSpPr>
        <xdr:cNvPr id="254" name="直線コネクタ 253"/>
        <xdr:cNvCxnSpPr/>
      </xdr:nvCxnSpPr>
      <xdr:spPr>
        <a:xfrm>
          <a:off x="16179800" y="1445562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132641</xdr:rowOff>
    </xdr:from>
    <xdr:ext cx="762000" cy="259045"/>
    <xdr:sp macro="" textlink="">
      <xdr:nvSpPr>
        <xdr:cNvPr id="255" name="給与水準   （国との比較）平均値テキスト"/>
        <xdr:cNvSpPr txBox="1"/>
      </xdr:nvSpPr>
      <xdr:spPr>
        <a:xfrm>
          <a:off x="17106900" y="14020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56" name="フローチャート : 判断 255"/>
        <xdr:cNvSpPr/>
      </xdr:nvSpPr>
      <xdr:spPr>
        <a:xfrm>
          <a:off x="169672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30843</xdr:rowOff>
    </xdr:from>
    <xdr:to>
      <xdr:col>23</xdr:col>
      <xdr:colOff>406400</xdr:colOff>
      <xdr:row>84</xdr:row>
      <xdr:rowOff>53823</xdr:rowOff>
    </xdr:to>
    <xdr:cxnSp macro="">
      <xdr:nvCxnSpPr>
        <xdr:cNvPr id="257" name="直線コネクタ 256"/>
        <xdr:cNvCxnSpPr/>
      </xdr:nvCxnSpPr>
      <xdr:spPr>
        <a:xfrm>
          <a:off x="15290800" y="14432643"/>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116114</xdr:rowOff>
    </xdr:from>
    <xdr:to>
      <xdr:col>23</xdr:col>
      <xdr:colOff>457200</xdr:colOff>
      <xdr:row>83</xdr:row>
      <xdr:rowOff>46264</xdr:rowOff>
    </xdr:to>
    <xdr:sp macro="" textlink="">
      <xdr:nvSpPr>
        <xdr:cNvPr id="258" name="フローチャート : 判断 257"/>
        <xdr:cNvSpPr/>
      </xdr:nvSpPr>
      <xdr:spPr>
        <a:xfrm>
          <a:off x="16129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56441</xdr:rowOff>
    </xdr:from>
    <xdr:ext cx="736600" cy="259045"/>
    <xdr:sp macro="" textlink="">
      <xdr:nvSpPr>
        <xdr:cNvPr id="259" name="テキスト ボックス 258"/>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30843</xdr:rowOff>
    </xdr:from>
    <xdr:to>
      <xdr:col>22</xdr:col>
      <xdr:colOff>203200</xdr:colOff>
      <xdr:row>89</xdr:row>
      <xdr:rowOff>104321</xdr:rowOff>
    </xdr:to>
    <xdr:cxnSp macro="">
      <xdr:nvCxnSpPr>
        <xdr:cNvPr id="260" name="直線コネクタ 259"/>
        <xdr:cNvCxnSpPr/>
      </xdr:nvCxnSpPr>
      <xdr:spPr>
        <a:xfrm flipV="1">
          <a:off x="14401800" y="14432643"/>
          <a:ext cx="889000" cy="9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81643</xdr:rowOff>
    </xdr:from>
    <xdr:to>
      <xdr:col>22</xdr:col>
      <xdr:colOff>254000</xdr:colOff>
      <xdr:row>83</xdr:row>
      <xdr:rowOff>11793</xdr:rowOff>
    </xdr:to>
    <xdr:sp macro="" textlink="">
      <xdr:nvSpPr>
        <xdr:cNvPr id="261" name="フローチャート : 判断 260"/>
        <xdr:cNvSpPr/>
      </xdr:nvSpPr>
      <xdr:spPr>
        <a:xfrm>
          <a:off x="15240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21970</xdr:rowOff>
    </xdr:from>
    <xdr:ext cx="762000" cy="259045"/>
    <xdr:sp macro="" textlink="">
      <xdr:nvSpPr>
        <xdr:cNvPr id="262" name="テキスト ボックス 261"/>
        <xdr:cNvSpPr txBox="1"/>
      </xdr:nvSpPr>
      <xdr:spPr>
        <a:xfrm>
          <a:off x="14909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104321</xdr:rowOff>
    </xdr:from>
    <xdr:to>
      <xdr:col>21</xdr:col>
      <xdr:colOff>0</xdr:colOff>
      <xdr:row>89</xdr:row>
      <xdr:rowOff>104321</xdr:rowOff>
    </xdr:to>
    <xdr:cxnSp macro="">
      <xdr:nvCxnSpPr>
        <xdr:cNvPr id="263" name="直線コネクタ 262"/>
        <xdr:cNvCxnSpPr/>
      </xdr:nvCxnSpPr>
      <xdr:spPr>
        <a:xfrm>
          <a:off x="13512800" y="15363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143632</xdr:rowOff>
    </xdr:from>
    <xdr:to>
      <xdr:col>21</xdr:col>
      <xdr:colOff>50800</xdr:colOff>
      <xdr:row>88</xdr:row>
      <xdr:rowOff>73782</xdr:rowOff>
    </xdr:to>
    <xdr:sp macro="" textlink="">
      <xdr:nvSpPr>
        <xdr:cNvPr id="264" name="フローチャート : 判断 263"/>
        <xdr:cNvSpPr/>
      </xdr:nvSpPr>
      <xdr:spPr>
        <a:xfrm>
          <a:off x="14351000" y="1505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83959</xdr:rowOff>
    </xdr:from>
    <xdr:ext cx="762000" cy="259045"/>
    <xdr:sp macro="" textlink="">
      <xdr:nvSpPr>
        <xdr:cNvPr id="265" name="テキスト ボックス 264"/>
        <xdr:cNvSpPr txBox="1"/>
      </xdr:nvSpPr>
      <xdr:spPr>
        <a:xfrm>
          <a:off x="14020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18143</xdr:rowOff>
    </xdr:from>
    <xdr:to>
      <xdr:col>19</xdr:col>
      <xdr:colOff>533400</xdr:colOff>
      <xdr:row>88</xdr:row>
      <xdr:rowOff>119743</xdr:rowOff>
    </xdr:to>
    <xdr:sp macro="" textlink="">
      <xdr:nvSpPr>
        <xdr:cNvPr id="266" name="フローチャート : 判断 265"/>
        <xdr:cNvSpPr/>
      </xdr:nvSpPr>
      <xdr:spPr>
        <a:xfrm>
          <a:off x="13462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129920</xdr:rowOff>
    </xdr:from>
    <xdr:ext cx="762000" cy="259045"/>
    <xdr:sp macro="" textlink="">
      <xdr:nvSpPr>
        <xdr:cNvPr id="267" name="テキスト ボックス 266"/>
        <xdr:cNvSpPr txBox="1"/>
      </xdr:nvSpPr>
      <xdr:spPr>
        <a:xfrm>
          <a:off x="13131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14514</xdr:rowOff>
    </xdr:from>
    <xdr:to>
      <xdr:col>24</xdr:col>
      <xdr:colOff>609600</xdr:colOff>
      <xdr:row>84</xdr:row>
      <xdr:rowOff>116114</xdr:rowOff>
    </xdr:to>
    <xdr:sp macro="" textlink="">
      <xdr:nvSpPr>
        <xdr:cNvPr id="273" name="円/楕円 272"/>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81841</xdr:rowOff>
    </xdr:from>
    <xdr:ext cx="762000" cy="259045"/>
    <xdr:sp macro="" textlink="">
      <xdr:nvSpPr>
        <xdr:cNvPr id="274" name="給与水準   （国との比較）該当値テキスト"/>
        <xdr:cNvSpPr txBox="1"/>
      </xdr:nvSpPr>
      <xdr:spPr>
        <a:xfrm>
          <a:off x="17106900" y="1431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3023</xdr:rowOff>
    </xdr:from>
    <xdr:to>
      <xdr:col>23</xdr:col>
      <xdr:colOff>457200</xdr:colOff>
      <xdr:row>84</xdr:row>
      <xdr:rowOff>104623</xdr:rowOff>
    </xdr:to>
    <xdr:sp macro="" textlink="">
      <xdr:nvSpPr>
        <xdr:cNvPr id="275" name="円/楕円 274"/>
        <xdr:cNvSpPr/>
      </xdr:nvSpPr>
      <xdr:spPr>
        <a:xfrm>
          <a:off x="16129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89400</xdr:rowOff>
    </xdr:from>
    <xdr:ext cx="736600" cy="259045"/>
    <xdr:sp macro="" textlink="">
      <xdr:nvSpPr>
        <xdr:cNvPr id="276" name="テキスト ボックス 275"/>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151493</xdr:rowOff>
    </xdr:from>
    <xdr:to>
      <xdr:col>22</xdr:col>
      <xdr:colOff>254000</xdr:colOff>
      <xdr:row>84</xdr:row>
      <xdr:rowOff>81643</xdr:rowOff>
    </xdr:to>
    <xdr:sp macro="" textlink="">
      <xdr:nvSpPr>
        <xdr:cNvPr id="277" name="円/楕円 276"/>
        <xdr:cNvSpPr/>
      </xdr:nvSpPr>
      <xdr:spPr>
        <a:xfrm>
          <a:off x="15240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66420</xdr:rowOff>
    </xdr:from>
    <xdr:ext cx="762000" cy="259045"/>
    <xdr:sp macro="" textlink="">
      <xdr:nvSpPr>
        <xdr:cNvPr id="278" name="テキスト ボックス 277"/>
        <xdr:cNvSpPr txBox="1"/>
      </xdr:nvSpPr>
      <xdr:spPr>
        <a:xfrm>
          <a:off x="14909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53521</xdr:rowOff>
    </xdr:from>
    <xdr:to>
      <xdr:col>21</xdr:col>
      <xdr:colOff>50800</xdr:colOff>
      <xdr:row>89</xdr:row>
      <xdr:rowOff>155121</xdr:rowOff>
    </xdr:to>
    <xdr:sp macro="" textlink="">
      <xdr:nvSpPr>
        <xdr:cNvPr id="279" name="円/楕円 278"/>
        <xdr:cNvSpPr/>
      </xdr:nvSpPr>
      <xdr:spPr>
        <a:xfrm>
          <a:off x="14351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139898</xdr:rowOff>
    </xdr:from>
    <xdr:ext cx="762000" cy="259045"/>
    <xdr:sp macro="" textlink="">
      <xdr:nvSpPr>
        <xdr:cNvPr id="280" name="テキスト ボックス 279"/>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81" name="円/楕円 280"/>
        <xdr:cNvSpPr/>
      </xdr:nvSpPr>
      <xdr:spPr>
        <a:xfrm>
          <a:off x="13462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139898</xdr:rowOff>
    </xdr:from>
    <xdr:ext cx="762000" cy="259045"/>
    <xdr:sp macro="" textlink="">
      <xdr:nvSpPr>
        <xdr:cNvPr id="282" name="テキスト ボックス 281"/>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職員数の減により</a:t>
          </a:r>
          <a:r>
            <a:rPr kumimoji="1" lang="en-US" altLang="ja-JP" sz="1300">
              <a:latin typeface="ＭＳ Ｐゴシック"/>
            </a:rPr>
            <a:t>0.04</a:t>
          </a:r>
          <a:r>
            <a:rPr kumimoji="1" lang="ja-JP" altLang="en-US" sz="1300">
              <a:latin typeface="ＭＳ Ｐゴシック"/>
            </a:rPr>
            <a:t>人減少しているが、類似団体の比較では平均に対して</a:t>
          </a:r>
          <a:r>
            <a:rPr kumimoji="1" lang="en-US" altLang="ja-JP" sz="1300">
              <a:latin typeface="ＭＳ Ｐゴシック"/>
            </a:rPr>
            <a:t>0.62</a:t>
          </a:r>
          <a:r>
            <a:rPr kumimoji="1" lang="ja-JP" altLang="en-US" sz="1300">
              <a:latin typeface="ＭＳ Ｐゴシック"/>
            </a:rPr>
            <a:t>人多いため、依然として下位に位置している。</a:t>
          </a:r>
          <a:endParaRPr kumimoji="1" lang="en-US" altLang="ja-JP" sz="1300">
            <a:latin typeface="ＭＳ Ｐゴシック"/>
          </a:endParaRPr>
        </a:p>
        <a:p>
          <a:r>
            <a:rPr kumimoji="1" lang="ja-JP" altLang="en-US" sz="1300">
              <a:latin typeface="ＭＳ Ｐゴシック"/>
            </a:rPr>
            <a:t>　今後は定員適正化計画に基づく定員管理により、計画的に職員定数の適正化（</a:t>
          </a:r>
          <a:r>
            <a:rPr kumimoji="1" lang="en-US" altLang="ja-JP" sz="1300">
              <a:latin typeface="ＭＳ Ｐゴシック"/>
            </a:rPr>
            <a:t>H27.4.1</a:t>
          </a:r>
          <a:r>
            <a:rPr kumimoji="1" lang="ja-JP" altLang="en-US" sz="1300">
              <a:latin typeface="ＭＳ Ｐゴシック"/>
            </a:rPr>
            <a:t>→</a:t>
          </a:r>
          <a:r>
            <a:rPr kumimoji="1" lang="en-US" altLang="ja-JP" sz="1300">
              <a:latin typeface="ＭＳ Ｐゴシック"/>
            </a:rPr>
            <a:t>H33.4.1</a:t>
          </a:r>
          <a:r>
            <a:rPr kumimoji="1" lang="ja-JP" altLang="en-US" sz="1300">
              <a:latin typeface="ＭＳ Ｐゴシック"/>
            </a:rPr>
            <a:t>　▲</a:t>
          </a:r>
          <a:r>
            <a:rPr kumimoji="1" lang="en-US" altLang="ja-JP" sz="1300">
              <a:latin typeface="ＭＳ Ｐゴシック"/>
            </a:rPr>
            <a:t>4.8</a:t>
          </a:r>
          <a:r>
            <a:rPr kumimoji="1" lang="ja-JP" altLang="en-US" sz="1300">
              <a:latin typeface="ＭＳ Ｐゴシック"/>
            </a:rPr>
            <a:t>％）を図る。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47716</xdr:rowOff>
    </xdr:from>
    <xdr:to>
      <xdr:col>24</xdr:col>
      <xdr:colOff>558800</xdr:colOff>
      <xdr:row>67</xdr:row>
      <xdr:rowOff>31750</xdr:rowOff>
    </xdr:to>
    <xdr:cxnSp macro="">
      <xdr:nvCxnSpPr>
        <xdr:cNvPr id="314" name="直線コネクタ 313"/>
        <xdr:cNvCxnSpPr/>
      </xdr:nvCxnSpPr>
      <xdr:spPr>
        <a:xfrm flipV="1">
          <a:off x="17018000" y="9991816"/>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3827</xdr:rowOff>
    </xdr:from>
    <xdr:ext cx="762000" cy="259045"/>
    <xdr:sp macro="" textlink="">
      <xdr:nvSpPr>
        <xdr:cNvPr id="315" name="定員管理の状況最小値テキスト"/>
        <xdr:cNvSpPr txBox="1"/>
      </xdr:nvSpPr>
      <xdr:spPr>
        <a:xfrm>
          <a:off x="17106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24</xdr:col>
      <xdr:colOff>469900</xdr:colOff>
      <xdr:row>67</xdr:row>
      <xdr:rowOff>31750</xdr:rowOff>
    </xdr:from>
    <xdr:to>
      <xdr:col>24</xdr:col>
      <xdr:colOff>647700</xdr:colOff>
      <xdr:row>67</xdr:row>
      <xdr:rowOff>31750</xdr:rowOff>
    </xdr:to>
    <xdr:cxnSp macro="">
      <xdr:nvCxnSpPr>
        <xdr:cNvPr id="316" name="直線コネクタ 315"/>
        <xdr:cNvCxnSpPr/>
      </xdr:nvCxnSpPr>
      <xdr:spPr>
        <a:xfrm>
          <a:off x="16929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134093</xdr:rowOff>
    </xdr:from>
    <xdr:ext cx="762000" cy="259045"/>
    <xdr:sp macro="" textlink="">
      <xdr:nvSpPr>
        <xdr:cNvPr id="317" name="定員管理の状況最大値テキスト"/>
        <xdr:cNvSpPr txBox="1"/>
      </xdr:nvSpPr>
      <xdr:spPr>
        <a:xfrm>
          <a:off x="17106900" y="973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24</xdr:col>
      <xdr:colOff>469900</xdr:colOff>
      <xdr:row>58</xdr:row>
      <xdr:rowOff>47716</xdr:rowOff>
    </xdr:from>
    <xdr:to>
      <xdr:col>24</xdr:col>
      <xdr:colOff>647700</xdr:colOff>
      <xdr:row>58</xdr:row>
      <xdr:rowOff>47716</xdr:rowOff>
    </xdr:to>
    <xdr:cxnSp macro="">
      <xdr:nvCxnSpPr>
        <xdr:cNvPr id="318" name="直線コネクタ 317"/>
        <xdr:cNvCxnSpPr/>
      </xdr:nvCxnSpPr>
      <xdr:spPr>
        <a:xfrm>
          <a:off x="16929100" y="9991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86723</xdr:rowOff>
    </xdr:from>
    <xdr:to>
      <xdr:col>24</xdr:col>
      <xdr:colOff>558800</xdr:colOff>
      <xdr:row>63</xdr:row>
      <xdr:rowOff>100512</xdr:rowOff>
    </xdr:to>
    <xdr:cxnSp macro="">
      <xdr:nvCxnSpPr>
        <xdr:cNvPr id="319" name="直線コネクタ 318"/>
        <xdr:cNvCxnSpPr/>
      </xdr:nvCxnSpPr>
      <xdr:spPr>
        <a:xfrm flipV="1">
          <a:off x="16179800" y="10888073"/>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10177</xdr:rowOff>
    </xdr:from>
    <xdr:ext cx="762000" cy="259045"/>
    <xdr:sp macro="" textlink="">
      <xdr:nvSpPr>
        <xdr:cNvPr id="320" name="定員管理の状況平均値テキスト"/>
        <xdr:cNvSpPr txBox="1"/>
      </xdr:nvSpPr>
      <xdr:spPr>
        <a:xfrm>
          <a:off x="17106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165100</xdr:rowOff>
    </xdr:from>
    <xdr:to>
      <xdr:col>24</xdr:col>
      <xdr:colOff>609600</xdr:colOff>
      <xdr:row>62</xdr:row>
      <xdr:rowOff>95250</xdr:rowOff>
    </xdr:to>
    <xdr:sp macro="" textlink="">
      <xdr:nvSpPr>
        <xdr:cNvPr id="321" name="フローチャート : 判断 320"/>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86723</xdr:rowOff>
    </xdr:from>
    <xdr:to>
      <xdr:col>23</xdr:col>
      <xdr:colOff>406400</xdr:colOff>
      <xdr:row>63</xdr:row>
      <xdr:rowOff>100512</xdr:rowOff>
    </xdr:to>
    <xdr:cxnSp macro="">
      <xdr:nvCxnSpPr>
        <xdr:cNvPr id="322" name="直線コネクタ 321"/>
        <xdr:cNvCxnSpPr/>
      </xdr:nvCxnSpPr>
      <xdr:spPr>
        <a:xfrm>
          <a:off x="15290800" y="1088807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168547</xdr:rowOff>
    </xdr:from>
    <xdr:to>
      <xdr:col>23</xdr:col>
      <xdr:colOff>457200</xdr:colOff>
      <xdr:row>62</xdr:row>
      <xdr:rowOff>98697</xdr:rowOff>
    </xdr:to>
    <xdr:sp macro="" textlink="">
      <xdr:nvSpPr>
        <xdr:cNvPr id="323" name="フローチャート : 判断 322"/>
        <xdr:cNvSpPr/>
      </xdr:nvSpPr>
      <xdr:spPr>
        <a:xfrm>
          <a:off x="16129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108874</xdr:rowOff>
    </xdr:from>
    <xdr:ext cx="736600" cy="259045"/>
    <xdr:sp macro="" textlink="">
      <xdr:nvSpPr>
        <xdr:cNvPr id="324" name="テキスト ボックス 323"/>
        <xdr:cNvSpPr txBox="1"/>
      </xdr:nvSpPr>
      <xdr:spPr>
        <a:xfrm>
          <a:off x="15798800" y="10395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86723</xdr:rowOff>
    </xdr:from>
    <xdr:to>
      <xdr:col>22</xdr:col>
      <xdr:colOff>203200</xdr:colOff>
      <xdr:row>63</xdr:row>
      <xdr:rowOff>93617</xdr:rowOff>
    </xdr:to>
    <xdr:cxnSp macro="">
      <xdr:nvCxnSpPr>
        <xdr:cNvPr id="325" name="直線コネクタ 324"/>
        <xdr:cNvCxnSpPr/>
      </xdr:nvCxnSpPr>
      <xdr:spPr>
        <a:xfrm flipV="1">
          <a:off x="14401800" y="1088807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147865</xdr:rowOff>
    </xdr:from>
    <xdr:to>
      <xdr:col>22</xdr:col>
      <xdr:colOff>254000</xdr:colOff>
      <xdr:row>62</xdr:row>
      <xdr:rowOff>78015</xdr:rowOff>
    </xdr:to>
    <xdr:sp macro="" textlink="">
      <xdr:nvSpPr>
        <xdr:cNvPr id="326" name="フローチャート : 判断 325"/>
        <xdr:cNvSpPr/>
      </xdr:nvSpPr>
      <xdr:spPr>
        <a:xfrm>
          <a:off x="15240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88192</xdr:rowOff>
    </xdr:from>
    <xdr:ext cx="762000" cy="259045"/>
    <xdr:sp macro="" textlink="">
      <xdr:nvSpPr>
        <xdr:cNvPr id="327" name="テキスト ボックス 326"/>
        <xdr:cNvSpPr txBox="1"/>
      </xdr:nvSpPr>
      <xdr:spPr>
        <a:xfrm>
          <a:off x="14909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93617</xdr:rowOff>
    </xdr:from>
    <xdr:to>
      <xdr:col>21</xdr:col>
      <xdr:colOff>0</xdr:colOff>
      <xdr:row>63</xdr:row>
      <xdr:rowOff>128088</xdr:rowOff>
    </xdr:to>
    <xdr:cxnSp macro="">
      <xdr:nvCxnSpPr>
        <xdr:cNvPr id="328" name="直線コネクタ 327"/>
        <xdr:cNvCxnSpPr/>
      </xdr:nvCxnSpPr>
      <xdr:spPr>
        <a:xfrm flipV="1">
          <a:off x="13512800" y="1089496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29" name="フローチャート : 判断 328"/>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0" name="テキスト ボックス 329"/>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28122</xdr:rowOff>
    </xdr:from>
    <xdr:to>
      <xdr:col>19</xdr:col>
      <xdr:colOff>533400</xdr:colOff>
      <xdr:row>62</xdr:row>
      <xdr:rowOff>129722</xdr:rowOff>
    </xdr:to>
    <xdr:sp macro="" textlink="">
      <xdr:nvSpPr>
        <xdr:cNvPr id="331" name="フローチャート : 判断 330"/>
        <xdr:cNvSpPr/>
      </xdr:nvSpPr>
      <xdr:spPr>
        <a:xfrm>
          <a:off x="13462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139899</xdr:rowOff>
    </xdr:from>
    <xdr:ext cx="762000" cy="259045"/>
    <xdr:sp macro="" textlink="">
      <xdr:nvSpPr>
        <xdr:cNvPr id="332" name="テキスト ボックス 331"/>
        <xdr:cNvSpPr txBox="1"/>
      </xdr:nvSpPr>
      <xdr:spPr>
        <a:xfrm>
          <a:off x="13131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35923</xdr:rowOff>
    </xdr:from>
    <xdr:to>
      <xdr:col>24</xdr:col>
      <xdr:colOff>609600</xdr:colOff>
      <xdr:row>63</xdr:row>
      <xdr:rowOff>137523</xdr:rowOff>
    </xdr:to>
    <xdr:sp macro="" textlink="">
      <xdr:nvSpPr>
        <xdr:cNvPr id="338" name="円/楕円 337"/>
        <xdr:cNvSpPr/>
      </xdr:nvSpPr>
      <xdr:spPr>
        <a:xfrm>
          <a:off x="169672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8000</xdr:rowOff>
    </xdr:from>
    <xdr:ext cx="762000" cy="259045"/>
    <xdr:sp macro="" textlink="">
      <xdr:nvSpPr>
        <xdr:cNvPr id="339" name="定員管理の状況該当値テキスト"/>
        <xdr:cNvSpPr txBox="1"/>
      </xdr:nvSpPr>
      <xdr:spPr>
        <a:xfrm>
          <a:off x="17106900" y="1080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49712</xdr:rowOff>
    </xdr:from>
    <xdr:to>
      <xdr:col>23</xdr:col>
      <xdr:colOff>457200</xdr:colOff>
      <xdr:row>63</xdr:row>
      <xdr:rowOff>151312</xdr:rowOff>
    </xdr:to>
    <xdr:sp macro="" textlink="">
      <xdr:nvSpPr>
        <xdr:cNvPr id="340" name="円/楕円 339"/>
        <xdr:cNvSpPr/>
      </xdr:nvSpPr>
      <xdr:spPr>
        <a:xfrm>
          <a:off x="161290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136089</xdr:rowOff>
    </xdr:from>
    <xdr:ext cx="736600" cy="259045"/>
    <xdr:sp macro="" textlink="">
      <xdr:nvSpPr>
        <xdr:cNvPr id="341" name="テキスト ボックス 340"/>
        <xdr:cNvSpPr txBox="1"/>
      </xdr:nvSpPr>
      <xdr:spPr>
        <a:xfrm>
          <a:off x="15798800" y="10937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35923</xdr:rowOff>
    </xdr:from>
    <xdr:to>
      <xdr:col>22</xdr:col>
      <xdr:colOff>254000</xdr:colOff>
      <xdr:row>63</xdr:row>
      <xdr:rowOff>137523</xdr:rowOff>
    </xdr:to>
    <xdr:sp macro="" textlink="">
      <xdr:nvSpPr>
        <xdr:cNvPr id="342" name="円/楕円 341"/>
        <xdr:cNvSpPr/>
      </xdr:nvSpPr>
      <xdr:spPr>
        <a:xfrm>
          <a:off x="152400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122300</xdr:rowOff>
    </xdr:from>
    <xdr:ext cx="762000" cy="259045"/>
    <xdr:sp macro="" textlink="">
      <xdr:nvSpPr>
        <xdr:cNvPr id="343" name="テキスト ボックス 342"/>
        <xdr:cNvSpPr txBox="1"/>
      </xdr:nvSpPr>
      <xdr:spPr>
        <a:xfrm>
          <a:off x="14909800" y="109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42817</xdr:rowOff>
    </xdr:from>
    <xdr:to>
      <xdr:col>21</xdr:col>
      <xdr:colOff>50800</xdr:colOff>
      <xdr:row>63</xdr:row>
      <xdr:rowOff>144417</xdr:rowOff>
    </xdr:to>
    <xdr:sp macro="" textlink="">
      <xdr:nvSpPr>
        <xdr:cNvPr id="344" name="円/楕円 343"/>
        <xdr:cNvSpPr/>
      </xdr:nvSpPr>
      <xdr:spPr>
        <a:xfrm>
          <a:off x="14351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129194</xdr:rowOff>
    </xdr:from>
    <xdr:ext cx="762000" cy="259045"/>
    <xdr:sp macro="" textlink="">
      <xdr:nvSpPr>
        <xdr:cNvPr id="345" name="テキスト ボックス 344"/>
        <xdr:cNvSpPr txBox="1"/>
      </xdr:nvSpPr>
      <xdr:spPr>
        <a:xfrm>
          <a:off x="14020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77288</xdr:rowOff>
    </xdr:from>
    <xdr:to>
      <xdr:col>19</xdr:col>
      <xdr:colOff>533400</xdr:colOff>
      <xdr:row>64</xdr:row>
      <xdr:rowOff>7438</xdr:rowOff>
    </xdr:to>
    <xdr:sp macro="" textlink="">
      <xdr:nvSpPr>
        <xdr:cNvPr id="346" name="円/楕円 345"/>
        <xdr:cNvSpPr/>
      </xdr:nvSpPr>
      <xdr:spPr>
        <a:xfrm>
          <a:off x="13462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163665</xdr:rowOff>
    </xdr:from>
    <xdr:ext cx="762000" cy="259045"/>
    <xdr:sp macro="" textlink="">
      <xdr:nvSpPr>
        <xdr:cNvPr id="347" name="テキスト ボックス 346"/>
        <xdr:cNvSpPr txBox="1"/>
      </xdr:nvSpPr>
      <xdr:spPr>
        <a:xfrm>
          <a:off x="13131800" y="1096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既往債の元利償還金が減少している一方、特定財源も減少していることにより、平成</a:t>
          </a:r>
          <a:r>
            <a:rPr kumimoji="1" lang="en-US" altLang="ja-JP" sz="1300">
              <a:latin typeface="ＭＳ Ｐゴシック"/>
            </a:rPr>
            <a:t>27</a:t>
          </a:r>
          <a:r>
            <a:rPr kumimoji="1" lang="ja-JP" altLang="en-US" sz="1300">
              <a:latin typeface="ＭＳ Ｐゴシック"/>
            </a:rPr>
            <a:t>年度単年度の比率が増加（</a:t>
          </a:r>
          <a:r>
            <a:rPr kumimoji="1" lang="en-US" altLang="ja-JP" sz="1300">
              <a:latin typeface="ＭＳ Ｐゴシック"/>
            </a:rPr>
            <a:t>+0.9</a:t>
          </a:r>
          <a:r>
            <a:rPr kumimoji="1" lang="ja-JP" altLang="en-US" sz="1300">
              <a:latin typeface="ＭＳ Ｐゴシック"/>
            </a:rPr>
            <a:t>％）したが、実質公債費比率は前年比</a:t>
          </a:r>
          <a:r>
            <a:rPr kumimoji="1" lang="en-US" altLang="ja-JP" sz="1300">
              <a:latin typeface="ＭＳ Ｐゴシック"/>
            </a:rPr>
            <a:t>0.9</a:t>
          </a:r>
          <a:r>
            <a:rPr kumimoji="1" lang="ja-JP" altLang="en-US" sz="1300">
              <a:latin typeface="ＭＳ Ｐゴシック"/>
            </a:rPr>
            <a:t>％減少し、類似団体の平均値を</a:t>
          </a:r>
          <a:r>
            <a:rPr kumimoji="1" lang="en-US" altLang="ja-JP" sz="1300">
              <a:latin typeface="ＭＳ Ｐゴシック"/>
            </a:rPr>
            <a:t>3.4</a:t>
          </a:r>
          <a:r>
            <a:rPr kumimoji="1" lang="ja-JP" altLang="en-US" sz="1300">
              <a:latin typeface="ＭＳ Ｐゴシック"/>
            </a:rPr>
            <a:t>％下回っている。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今後、予定している大規模投資的事業の実施により、</a:t>
          </a:r>
          <a:r>
            <a:rPr kumimoji="1" lang="ja-JP" altLang="en-US" sz="1300">
              <a:solidFill>
                <a:schemeClr val="dk1"/>
              </a:solidFill>
              <a:effectLst/>
              <a:latin typeface="+mn-lt"/>
              <a:ea typeface="+mn-ea"/>
              <a:cs typeface="+mn-cs"/>
            </a:rPr>
            <a:t>大幅に上昇する</a:t>
          </a:r>
          <a:r>
            <a:rPr kumimoji="1" lang="ja-JP" altLang="ja-JP" sz="1300">
              <a:solidFill>
                <a:schemeClr val="dk1"/>
              </a:solidFill>
              <a:effectLst/>
              <a:latin typeface="+mn-lt"/>
              <a:ea typeface="+mn-ea"/>
              <a:cs typeface="+mn-cs"/>
            </a:rPr>
            <a:t>見込</a:t>
          </a:r>
          <a:r>
            <a:rPr kumimoji="1" lang="ja-JP" altLang="en-US" sz="1300">
              <a:solidFill>
                <a:schemeClr val="dk1"/>
              </a:solidFill>
              <a:effectLst/>
              <a:latin typeface="+mn-lt"/>
              <a:ea typeface="+mn-ea"/>
              <a:cs typeface="+mn-cs"/>
            </a:rPr>
            <a:t>みであるため、</a:t>
          </a:r>
          <a:r>
            <a:rPr kumimoji="1" lang="ja-JP" altLang="ja-JP" sz="1300">
              <a:solidFill>
                <a:schemeClr val="dk1"/>
              </a:solidFill>
              <a:effectLst/>
              <a:latin typeface="+mn-lt"/>
              <a:ea typeface="+mn-ea"/>
              <a:cs typeface="+mn-cs"/>
            </a:rPr>
            <a:t>事業の精査や国県制度の活用</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によ</a:t>
          </a:r>
          <a:r>
            <a:rPr kumimoji="1" lang="ja-JP" altLang="en-US" sz="1300">
              <a:solidFill>
                <a:schemeClr val="dk1"/>
              </a:solidFill>
              <a:effectLst/>
              <a:latin typeface="+mn-lt"/>
              <a:ea typeface="+mn-ea"/>
              <a:cs typeface="+mn-cs"/>
            </a:rPr>
            <a:t>り地方債を極力抑制する。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45</xdr:row>
      <xdr:rowOff>106256</xdr:rowOff>
    </xdr:to>
    <xdr:cxnSp macro="">
      <xdr:nvCxnSpPr>
        <xdr:cNvPr id="375" name="直線コネクタ 374"/>
        <xdr:cNvCxnSpPr/>
      </xdr:nvCxnSpPr>
      <xdr:spPr>
        <a:xfrm flipV="1">
          <a:off x="17018000" y="6357620"/>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78333</xdr:rowOff>
    </xdr:from>
    <xdr:ext cx="762000" cy="259045"/>
    <xdr:sp macro="" textlink="">
      <xdr:nvSpPr>
        <xdr:cNvPr id="376"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24</xdr:col>
      <xdr:colOff>469900</xdr:colOff>
      <xdr:row>45</xdr:row>
      <xdr:rowOff>106256</xdr:rowOff>
    </xdr:from>
    <xdr:to>
      <xdr:col>24</xdr:col>
      <xdr:colOff>647700</xdr:colOff>
      <xdr:row>45</xdr:row>
      <xdr:rowOff>106256</xdr:rowOff>
    </xdr:to>
    <xdr:cxnSp macro="">
      <xdr:nvCxnSpPr>
        <xdr:cNvPr id="377" name="直線コネクタ 376"/>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78"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79" name="直線コネクタ 378"/>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129540</xdr:rowOff>
    </xdr:from>
    <xdr:to>
      <xdr:col>24</xdr:col>
      <xdr:colOff>558800</xdr:colOff>
      <xdr:row>40</xdr:row>
      <xdr:rowOff>30480</xdr:rowOff>
    </xdr:to>
    <xdr:cxnSp macro="">
      <xdr:nvCxnSpPr>
        <xdr:cNvPr id="380" name="直線コネクタ 379"/>
        <xdr:cNvCxnSpPr/>
      </xdr:nvCxnSpPr>
      <xdr:spPr>
        <a:xfrm flipV="1">
          <a:off x="16179800" y="681609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152840</xdr:rowOff>
    </xdr:from>
    <xdr:ext cx="762000" cy="259045"/>
    <xdr:sp macro="" textlink="">
      <xdr:nvSpPr>
        <xdr:cNvPr id="381"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9313</xdr:rowOff>
    </xdr:from>
    <xdr:to>
      <xdr:col>24</xdr:col>
      <xdr:colOff>609600</xdr:colOff>
      <xdr:row>41</xdr:row>
      <xdr:rowOff>110913</xdr:rowOff>
    </xdr:to>
    <xdr:sp macro="" textlink="">
      <xdr:nvSpPr>
        <xdr:cNvPr id="382" name="フローチャート : 判断 381"/>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30480</xdr:rowOff>
    </xdr:from>
    <xdr:to>
      <xdr:col>23</xdr:col>
      <xdr:colOff>406400</xdr:colOff>
      <xdr:row>40</xdr:row>
      <xdr:rowOff>118956</xdr:rowOff>
    </xdr:to>
    <xdr:cxnSp macro="">
      <xdr:nvCxnSpPr>
        <xdr:cNvPr id="383" name="直線コネクタ 382"/>
        <xdr:cNvCxnSpPr/>
      </xdr:nvCxnSpPr>
      <xdr:spPr>
        <a:xfrm flipV="1">
          <a:off x="15290800" y="68884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73660</xdr:rowOff>
    </xdr:from>
    <xdr:to>
      <xdr:col>23</xdr:col>
      <xdr:colOff>457200</xdr:colOff>
      <xdr:row>42</xdr:row>
      <xdr:rowOff>3810</xdr:rowOff>
    </xdr:to>
    <xdr:sp macro="" textlink="">
      <xdr:nvSpPr>
        <xdr:cNvPr id="384" name="フローチャート :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160037</xdr:rowOff>
    </xdr:from>
    <xdr:ext cx="736600" cy="259045"/>
    <xdr:sp macro="" textlink="">
      <xdr:nvSpPr>
        <xdr:cNvPr id="385" name="テキスト ボックス 384"/>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118956</xdr:rowOff>
    </xdr:from>
    <xdr:to>
      <xdr:col>22</xdr:col>
      <xdr:colOff>203200</xdr:colOff>
      <xdr:row>41</xdr:row>
      <xdr:rowOff>19896</xdr:rowOff>
    </xdr:to>
    <xdr:cxnSp macro="">
      <xdr:nvCxnSpPr>
        <xdr:cNvPr id="386" name="直線コネクタ 385"/>
        <xdr:cNvCxnSpPr/>
      </xdr:nvCxnSpPr>
      <xdr:spPr>
        <a:xfrm flipV="1">
          <a:off x="14401800" y="69769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87" name="フローチャート : 判断 386"/>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88" name="テキスト ボックス 387"/>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19896</xdr:rowOff>
    </xdr:from>
    <xdr:to>
      <xdr:col>21</xdr:col>
      <xdr:colOff>0</xdr:colOff>
      <xdr:row>41</xdr:row>
      <xdr:rowOff>76200</xdr:rowOff>
    </xdr:to>
    <xdr:cxnSp macro="">
      <xdr:nvCxnSpPr>
        <xdr:cNvPr id="389" name="直線コネクタ 388"/>
        <xdr:cNvCxnSpPr/>
      </xdr:nvCxnSpPr>
      <xdr:spPr>
        <a:xfrm flipV="1">
          <a:off x="13512800" y="70493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90" name="フローチャート : 判断 389"/>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85107</xdr:rowOff>
    </xdr:from>
    <xdr:ext cx="762000" cy="259045"/>
    <xdr:sp macro="" textlink="">
      <xdr:nvSpPr>
        <xdr:cNvPr id="391" name="テキスト ボックス 390"/>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392" name="フローチャート : 判断 391"/>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393" name="テキスト ボックス 392"/>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99" name="円/楕円 398"/>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95267</xdr:rowOff>
    </xdr:from>
    <xdr:ext cx="762000" cy="259045"/>
    <xdr:sp macro="" textlink="">
      <xdr:nvSpPr>
        <xdr:cNvPr id="400"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151130</xdr:rowOff>
    </xdr:from>
    <xdr:to>
      <xdr:col>23</xdr:col>
      <xdr:colOff>457200</xdr:colOff>
      <xdr:row>40</xdr:row>
      <xdr:rowOff>81280</xdr:rowOff>
    </xdr:to>
    <xdr:sp macro="" textlink="">
      <xdr:nvSpPr>
        <xdr:cNvPr id="401" name="円/楕円 400"/>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91457</xdr:rowOff>
    </xdr:from>
    <xdr:ext cx="736600" cy="259045"/>
    <xdr:sp macro="" textlink="">
      <xdr:nvSpPr>
        <xdr:cNvPr id="402" name="テキスト ボックス 401"/>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68156</xdr:rowOff>
    </xdr:from>
    <xdr:to>
      <xdr:col>22</xdr:col>
      <xdr:colOff>254000</xdr:colOff>
      <xdr:row>40</xdr:row>
      <xdr:rowOff>169756</xdr:rowOff>
    </xdr:to>
    <xdr:sp macro="" textlink="">
      <xdr:nvSpPr>
        <xdr:cNvPr id="403" name="円/楕円 402"/>
        <xdr:cNvSpPr/>
      </xdr:nvSpPr>
      <xdr:spPr>
        <a:xfrm>
          <a:off x="15240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8483</xdr:rowOff>
    </xdr:from>
    <xdr:ext cx="762000" cy="259045"/>
    <xdr:sp macro="" textlink="">
      <xdr:nvSpPr>
        <xdr:cNvPr id="404" name="テキスト ボックス 403"/>
        <xdr:cNvSpPr txBox="1"/>
      </xdr:nvSpPr>
      <xdr:spPr>
        <a:xfrm>
          <a:off x="14909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140546</xdr:rowOff>
    </xdr:from>
    <xdr:to>
      <xdr:col>21</xdr:col>
      <xdr:colOff>50800</xdr:colOff>
      <xdr:row>41</xdr:row>
      <xdr:rowOff>70696</xdr:rowOff>
    </xdr:to>
    <xdr:sp macro="" textlink="">
      <xdr:nvSpPr>
        <xdr:cNvPr id="405" name="円/楕円 404"/>
        <xdr:cNvSpPr/>
      </xdr:nvSpPr>
      <xdr:spPr>
        <a:xfrm>
          <a:off x="14351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80873</xdr:rowOff>
    </xdr:from>
    <xdr:ext cx="762000" cy="259045"/>
    <xdr:sp macro="" textlink="">
      <xdr:nvSpPr>
        <xdr:cNvPr id="406" name="テキスト ボックス 405"/>
        <xdr:cNvSpPr txBox="1"/>
      </xdr:nvSpPr>
      <xdr:spPr>
        <a:xfrm>
          <a:off x="14020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407" name="円/楕円 406"/>
        <xdr:cNvSpPr/>
      </xdr:nvSpPr>
      <xdr:spPr>
        <a:xfrm>
          <a:off x="13462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408" name="テキスト ボックス 407"/>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施設整備事業に係る新規借入の増により地方債残高は増加する一方、公害防止事業債の償還費の減少などにより、地方債現在高等に係る基準財政需要額見込額が減少したため、将来負担比率は</a:t>
          </a:r>
          <a:r>
            <a:rPr kumimoji="1" lang="en-US" altLang="ja-JP" sz="1300">
              <a:latin typeface="ＭＳ Ｐゴシック"/>
            </a:rPr>
            <a:t>4.0</a:t>
          </a:r>
          <a:r>
            <a:rPr kumimoji="1" lang="ja-JP" altLang="en-US" sz="1300">
              <a:latin typeface="ＭＳ Ｐゴシック"/>
            </a:rPr>
            <a:t>％増加し類似団体の中で下位に位置している。</a:t>
          </a:r>
          <a:endParaRPr kumimoji="1" lang="en-US" altLang="ja-JP" sz="1300">
            <a:latin typeface="ＭＳ Ｐゴシック"/>
          </a:endParaRPr>
        </a:p>
        <a:p>
          <a:r>
            <a:rPr kumimoji="1" lang="ja-JP" altLang="en-US" sz="1300">
              <a:latin typeface="ＭＳ Ｐゴシック"/>
            </a:rPr>
            <a:t>　今後、予定している大規模投資的事業の実施により、地方債残高の増加が見込まれるが、事業の精査や国県制度の活用等により、地方債発行額を極力抑制する。</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21287</xdr:rowOff>
    </xdr:to>
    <xdr:cxnSp macro="">
      <xdr:nvCxnSpPr>
        <xdr:cNvPr id="439" name="直線コネクタ 438"/>
        <xdr:cNvCxnSpPr/>
      </xdr:nvCxnSpPr>
      <xdr:spPr>
        <a:xfrm flipV="1">
          <a:off x="17018000" y="2313214"/>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164814</xdr:rowOff>
    </xdr:from>
    <xdr:ext cx="762000" cy="259045"/>
    <xdr:sp macro="" textlink="">
      <xdr:nvSpPr>
        <xdr:cNvPr id="440" name="将来負担の状況最小値テキスト"/>
        <xdr:cNvSpPr txBox="1"/>
      </xdr:nvSpPr>
      <xdr:spPr>
        <a:xfrm>
          <a:off x="17106900" y="376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128.8</a:t>
          </a:r>
          <a:endParaRPr kumimoji="1" lang="ja-JP" altLang="en-US" sz="1000" b="1">
            <a:latin typeface="ＭＳ Ｐゴシック"/>
          </a:endParaRPr>
        </a:p>
      </xdr:txBody>
    </xdr:sp>
    <xdr:clientData/>
  </xdr:oneCellAnchor>
  <xdr:twoCellAnchor>
    <xdr:from>
      <xdr:col>24</xdr:col>
      <xdr:colOff>469900</xdr:colOff>
      <xdr:row>22</xdr:row>
      <xdr:rowOff>21287</xdr:rowOff>
    </xdr:from>
    <xdr:to>
      <xdr:col>24</xdr:col>
      <xdr:colOff>647700</xdr:colOff>
      <xdr:row>22</xdr:row>
      <xdr:rowOff>21287</xdr:rowOff>
    </xdr:to>
    <xdr:cxnSp macro="">
      <xdr:nvCxnSpPr>
        <xdr:cNvPr id="441" name="直線コネクタ 440"/>
        <xdr:cNvCxnSpPr/>
      </xdr:nvCxnSpPr>
      <xdr:spPr>
        <a:xfrm>
          <a:off x="16929100" y="379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90291</xdr:rowOff>
    </xdr:from>
    <xdr:to>
      <xdr:col>24</xdr:col>
      <xdr:colOff>558800</xdr:colOff>
      <xdr:row>17</xdr:row>
      <xdr:rowOff>136253</xdr:rowOff>
    </xdr:to>
    <xdr:cxnSp macro="">
      <xdr:nvCxnSpPr>
        <xdr:cNvPr id="444" name="直線コネクタ 443"/>
        <xdr:cNvCxnSpPr/>
      </xdr:nvCxnSpPr>
      <xdr:spPr>
        <a:xfrm>
          <a:off x="16179800" y="3004941"/>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136935</xdr:rowOff>
    </xdr:from>
    <xdr:ext cx="762000" cy="259045"/>
    <xdr:sp macro="" textlink="">
      <xdr:nvSpPr>
        <xdr:cNvPr id="445" name="将来負担の状況平均値テキスト"/>
        <xdr:cNvSpPr txBox="1"/>
      </xdr:nvSpPr>
      <xdr:spPr>
        <a:xfrm>
          <a:off x="17106900" y="253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120408</xdr:rowOff>
    </xdr:from>
    <xdr:to>
      <xdr:col>24</xdr:col>
      <xdr:colOff>609600</xdr:colOff>
      <xdr:row>16</xdr:row>
      <xdr:rowOff>50558</xdr:rowOff>
    </xdr:to>
    <xdr:sp macro="" textlink="">
      <xdr:nvSpPr>
        <xdr:cNvPr id="446" name="フローチャート : 判断 445"/>
        <xdr:cNvSpPr/>
      </xdr:nvSpPr>
      <xdr:spPr>
        <a:xfrm>
          <a:off x="169672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30540</xdr:rowOff>
    </xdr:from>
    <xdr:to>
      <xdr:col>23</xdr:col>
      <xdr:colOff>406400</xdr:colOff>
      <xdr:row>17</xdr:row>
      <xdr:rowOff>90291</xdr:rowOff>
    </xdr:to>
    <xdr:cxnSp macro="">
      <xdr:nvCxnSpPr>
        <xdr:cNvPr id="447" name="直線コネクタ 446"/>
        <xdr:cNvCxnSpPr/>
      </xdr:nvCxnSpPr>
      <xdr:spPr>
        <a:xfrm>
          <a:off x="15290800" y="2945190"/>
          <a:ext cx="889000" cy="5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37435</xdr:rowOff>
    </xdr:from>
    <xdr:to>
      <xdr:col>23</xdr:col>
      <xdr:colOff>457200</xdr:colOff>
      <xdr:row>16</xdr:row>
      <xdr:rowOff>139035</xdr:rowOff>
    </xdr:to>
    <xdr:sp macro="" textlink="">
      <xdr:nvSpPr>
        <xdr:cNvPr id="448" name="フローチャート : 判断 447"/>
        <xdr:cNvSpPr/>
      </xdr:nvSpPr>
      <xdr:spPr>
        <a:xfrm>
          <a:off x="161290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149212</xdr:rowOff>
    </xdr:from>
    <xdr:ext cx="736600" cy="259045"/>
    <xdr:sp macro="" textlink="">
      <xdr:nvSpPr>
        <xdr:cNvPr id="449" name="テキスト ボックス 448"/>
        <xdr:cNvSpPr txBox="1"/>
      </xdr:nvSpPr>
      <xdr:spPr>
        <a:xfrm>
          <a:off x="15798800" y="254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30540</xdr:rowOff>
    </xdr:from>
    <xdr:to>
      <xdr:col>22</xdr:col>
      <xdr:colOff>203200</xdr:colOff>
      <xdr:row>17</xdr:row>
      <xdr:rowOff>51223</xdr:rowOff>
    </xdr:to>
    <xdr:cxnSp macro="">
      <xdr:nvCxnSpPr>
        <xdr:cNvPr id="450" name="直線コネクタ 449"/>
        <xdr:cNvCxnSpPr/>
      </xdr:nvCxnSpPr>
      <xdr:spPr>
        <a:xfrm flipV="1">
          <a:off x="14401800" y="294519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91440</xdr:rowOff>
    </xdr:from>
    <xdr:to>
      <xdr:col>22</xdr:col>
      <xdr:colOff>254000</xdr:colOff>
      <xdr:row>17</xdr:row>
      <xdr:rowOff>21590</xdr:rowOff>
    </xdr:to>
    <xdr:sp macro="" textlink="">
      <xdr:nvSpPr>
        <xdr:cNvPr id="451" name="フローチャート : 判断 450"/>
        <xdr:cNvSpPr/>
      </xdr:nvSpPr>
      <xdr:spPr>
        <a:xfrm>
          <a:off x="15240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31767</xdr:rowOff>
    </xdr:from>
    <xdr:ext cx="762000" cy="259045"/>
    <xdr:sp macro="" textlink="">
      <xdr:nvSpPr>
        <xdr:cNvPr id="452" name="テキスト ボックス 451"/>
        <xdr:cNvSpPr txBox="1"/>
      </xdr:nvSpPr>
      <xdr:spPr>
        <a:xfrm>
          <a:off x="14909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153731</xdr:rowOff>
    </xdr:from>
    <xdr:to>
      <xdr:col>21</xdr:col>
      <xdr:colOff>0</xdr:colOff>
      <xdr:row>17</xdr:row>
      <xdr:rowOff>51223</xdr:rowOff>
    </xdr:to>
    <xdr:cxnSp macro="">
      <xdr:nvCxnSpPr>
        <xdr:cNvPr id="453" name="直線コネクタ 452"/>
        <xdr:cNvCxnSpPr/>
      </xdr:nvCxnSpPr>
      <xdr:spPr>
        <a:xfrm>
          <a:off x="13512800" y="2896931"/>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11914</xdr:rowOff>
    </xdr:from>
    <xdr:to>
      <xdr:col>21</xdr:col>
      <xdr:colOff>50800</xdr:colOff>
      <xdr:row>17</xdr:row>
      <xdr:rowOff>113514</xdr:rowOff>
    </xdr:to>
    <xdr:sp macro="" textlink="">
      <xdr:nvSpPr>
        <xdr:cNvPr id="454" name="フローチャート : 判断 453"/>
        <xdr:cNvSpPr/>
      </xdr:nvSpPr>
      <xdr:spPr>
        <a:xfrm>
          <a:off x="14351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98291</xdr:rowOff>
    </xdr:from>
    <xdr:ext cx="762000" cy="259045"/>
    <xdr:sp macro="" textlink="">
      <xdr:nvSpPr>
        <xdr:cNvPr id="455" name="テキスト ボックス 454"/>
        <xdr:cNvSpPr txBox="1"/>
      </xdr:nvSpPr>
      <xdr:spPr>
        <a:xfrm>
          <a:off x="14020800" y="301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65919</xdr:rowOff>
    </xdr:from>
    <xdr:to>
      <xdr:col>19</xdr:col>
      <xdr:colOff>533400</xdr:colOff>
      <xdr:row>17</xdr:row>
      <xdr:rowOff>167519</xdr:rowOff>
    </xdr:to>
    <xdr:sp macro="" textlink="">
      <xdr:nvSpPr>
        <xdr:cNvPr id="456" name="フローチャート : 判断 455"/>
        <xdr:cNvSpPr/>
      </xdr:nvSpPr>
      <xdr:spPr>
        <a:xfrm>
          <a:off x="13462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152296</xdr:rowOff>
    </xdr:from>
    <xdr:ext cx="762000" cy="259045"/>
    <xdr:sp macro="" textlink="">
      <xdr:nvSpPr>
        <xdr:cNvPr id="457" name="テキスト ボックス 456"/>
        <xdr:cNvSpPr txBox="1"/>
      </xdr:nvSpPr>
      <xdr:spPr>
        <a:xfrm>
          <a:off x="13131800" y="306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85453</xdr:rowOff>
    </xdr:from>
    <xdr:to>
      <xdr:col>24</xdr:col>
      <xdr:colOff>609600</xdr:colOff>
      <xdr:row>18</xdr:row>
      <xdr:rowOff>15603</xdr:rowOff>
    </xdr:to>
    <xdr:sp macro="" textlink="">
      <xdr:nvSpPr>
        <xdr:cNvPr id="463" name="円/楕円 462"/>
        <xdr:cNvSpPr/>
      </xdr:nvSpPr>
      <xdr:spPr>
        <a:xfrm>
          <a:off x="16967200" y="300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57530</xdr:rowOff>
    </xdr:from>
    <xdr:ext cx="762000" cy="259045"/>
    <xdr:sp macro="" textlink="">
      <xdr:nvSpPr>
        <xdr:cNvPr id="464" name="将来負担の状況該当値テキスト"/>
        <xdr:cNvSpPr txBox="1"/>
      </xdr:nvSpPr>
      <xdr:spPr>
        <a:xfrm>
          <a:off x="17106900" y="2972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39491</xdr:rowOff>
    </xdr:from>
    <xdr:to>
      <xdr:col>23</xdr:col>
      <xdr:colOff>457200</xdr:colOff>
      <xdr:row>17</xdr:row>
      <xdr:rowOff>141091</xdr:rowOff>
    </xdr:to>
    <xdr:sp macro="" textlink="">
      <xdr:nvSpPr>
        <xdr:cNvPr id="465" name="円/楕円 464"/>
        <xdr:cNvSpPr/>
      </xdr:nvSpPr>
      <xdr:spPr>
        <a:xfrm>
          <a:off x="16129000" y="295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125868</xdr:rowOff>
    </xdr:from>
    <xdr:ext cx="736600" cy="259045"/>
    <xdr:sp macro="" textlink="">
      <xdr:nvSpPr>
        <xdr:cNvPr id="466" name="テキスト ボックス 465"/>
        <xdr:cNvSpPr txBox="1"/>
      </xdr:nvSpPr>
      <xdr:spPr>
        <a:xfrm>
          <a:off x="15798800" y="3040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151190</xdr:rowOff>
    </xdr:from>
    <xdr:to>
      <xdr:col>22</xdr:col>
      <xdr:colOff>254000</xdr:colOff>
      <xdr:row>17</xdr:row>
      <xdr:rowOff>81340</xdr:rowOff>
    </xdr:to>
    <xdr:sp macro="" textlink="">
      <xdr:nvSpPr>
        <xdr:cNvPr id="467" name="円/楕円 466"/>
        <xdr:cNvSpPr/>
      </xdr:nvSpPr>
      <xdr:spPr>
        <a:xfrm>
          <a:off x="15240000" y="289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66117</xdr:rowOff>
    </xdr:from>
    <xdr:ext cx="762000" cy="259045"/>
    <xdr:sp macro="" textlink="">
      <xdr:nvSpPr>
        <xdr:cNvPr id="468" name="テキスト ボックス 467"/>
        <xdr:cNvSpPr txBox="1"/>
      </xdr:nvSpPr>
      <xdr:spPr>
        <a:xfrm>
          <a:off x="14909800" y="298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423</xdr:rowOff>
    </xdr:from>
    <xdr:to>
      <xdr:col>21</xdr:col>
      <xdr:colOff>50800</xdr:colOff>
      <xdr:row>17</xdr:row>
      <xdr:rowOff>102023</xdr:rowOff>
    </xdr:to>
    <xdr:sp macro="" textlink="">
      <xdr:nvSpPr>
        <xdr:cNvPr id="469" name="円/楕円 468"/>
        <xdr:cNvSpPr/>
      </xdr:nvSpPr>
      <xdr:spPr>
        <a:xfrm>
          <a:off x="143510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112200</xdr:rowOff>
    </xdr:from>
    <xdr:ext cx="762000" cy="259045"/>
    <xdr:sp macro="" textlink="">
      <xdr:nvSpPr>
        <xdr:cNvPr id="470" name="テキスト ボックス 469"/>
        <xdr:cNvSpPr txBox="1"/>
      </xdr:nvSpPr>
      <xdr:spPr>
        <a:xfrm>
          <a:off x="14020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102931</xdr:rowOff>
    </xdr:from>
    <xdr:to>
      <xdr:col>19</xdr:col>
      <xdr:colOff>533400</xdr:colOff>
      <xdr:row>17</xdr:row>
      <xdr:rowOff>33081</xdr:rowOff>
    </xdr:to>
    <xdr:sp macro="" textlink="">
      <xdr:nvSpPr>
        <xdr:cNvPr id="471" name="円/楕円 470"/>
        <xdr:cNvSpPr/>
      </xdr:nvSpPr>
      <xdr:spPr>
        <a:xfrm>
          <a:off x="13462000" y="284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43258</xdr:rowOff>
    </xdr:from>
    <xdr:ext cx="762000" cy="259045"/>
    <xdr:sp macro="" textlink="">
      <xdr:nvSpPr>
        <xdr:cNvPr id="472" name="テキスト ボックス 471"/>
        <xdr:cNvSpPr txBox="1"/>
      </xdr:nvSpPr>
      <xdr:spPr>
        <a:xfrm>
          <a:off x="13131800" y="261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256,731
252,245
244.95
91,076,726
87,898,308
2,953,746
49,426,410
76,566,379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64.2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議員定数減により議員報酬は減少（前年度比▲</a:t>
          </a:r>
          <a:r>
            <a:rPr kumimoji="1" lang="en-US" altLang="ja-JP" sz="1300">
              <a:latin typeface="ＭＳ Ｐゴシック"/>
            </a:rPr>
            <a:t>11.8</a:t>
          </a:r>
          <a:r>
            <a:rPr kumimoji="1" lang="ja-JP" altLang="en-US" sz="1300">
              <a:latin typeface="ＭＳ Ｐゴシック"/>
            </a:rPr>
            <a:t>％）したものの、定年退職者の増による退職手当の増加（前年度比</a:t>
          </a:r>
          <a:r>
            <a:rPr kumimoji="1" lang="en-US" altLang="ja-JP" sz="1300">
              <a:latin typeface="ＭＳ Ｐゴシック"/>
            </a:rPr>
            <a:t>+14.6</a:t>
          </a:r>
          <a:r>
            <a:rPr kumimoji="1" lang="ja-JP" altLang="en-US" sz="1300">
              <a:latin typeface="ＭＳ Ｐゴシック"/>
            </a:rPr>
            <a:t>％）により、前年度に比べ</a:t>
          </a:r>
          <a:r>
            <a:rPr kumimoji="1" lang="en-US" altLang="ja-JP" sz="1300">
              <a:latin typeface="ＭＳ Ｐゴシック"/>
            </a:rPr>
            <a:t>0.2</a:t>
          </a:r>
          <a:r>
            <a:rPr kumimoji="1" lang="ja-JP" altLang="en-US" sz="1300">
              <a:latin typeface="ＭＳ Ｐゴシック"/>
            </a:rPr>
            <a:t>％増加した。</a:t>
          </a:r>
          <a:endParaRPr kumimoji="1" lang="en-US" altLang="ja-JP" sz="1300">
            <a:latin typeface="ＭＳ Ｐゴシック"/>
          </a:endParaRPr>
        </a:p>
        <a:p>
          <a:r>
            <a:rPr kumimoji="1" lang="ja-JP" altLang="en-US" sz="1300">
              <a:latin typeface="ＭＳ Ｐゴシック"/>
            </a:rPr>
            <a:t>　退職手当の影響によるが、類似団体では中位に位置しているものの、静岡県平均を</a:t>
          </a:r>
          <a:r>
            <a:rPr kumimoji="1" lang="en-US" altLang="ja-JP" sz="1300">
              <a:latin typeface="ＭＳ Ｐゴシック"/>
            </a:rPr>
            <a:t>1.0</a:t>
          </a:r>
          <a:r>
            <a:rPr kumimoji="1" lang="ja-JP" altLang="en-US" sz="1300">
              <a:latin typeface="ＭＳ Ｐゴシック"/>
            </a:rPr>
            <a:t>％上回っているため、今後も定員適正化計画に基づく定数管理や平成</a:t>
          </a:r>
          <a:r>
            <a:rPr kumimoji="1" lang="en-US" altLang="ja-JP" sz="1300">
              <a:latin typeface="ＭＳ Ｐゴシック"/>
            </a:rPr>
            <a:t>29</a:t>
          </a:r>
          <a:r>
            <a:rPr kumimoji="1" lang="ja-JP" altLang="en-US" sz="1300">
              <a:latin typeface="ＭＳ Ｐゴシック"/>
            </a:rPr>
            <a:t>年度以降は国に倣い、一定年齢での原則昇給停止を行うことにより人件費の抑制に努める。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34472</xdr:rowOff>
    </xdr:from>
    <xdr:to>
      <xdr:col>7</xdr:col>
      <xdr:colOff>15875</xdr:colOff>
      <xdr:row>41</xdr:row>
      <xdr:rowOff>37193</xdr:rowOff>
    </xdr:to>
    <xdr:cxnSp macro="">
      <xdr:nvCxnSpPr>
        <xdr:cNvPr id="63" name="直線コネクタ 62"/>
        <xdr:cNvCxnSpPr/>
      </xdr:nvCxnSpPr>
      <xdr:spPr>
        <a:xfrm flipV="1">
          <a:off x="4826000" y="5520872"/>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612775</xdr:colOff>
      <xdr:row>41</xdr:row>
      <xdr:rowOff>37193</xdr:rowOff>
    </xdr:from>
    <xdr:to>
      <xdr:col>7</xdr:col>
      <xdr:colOff>104775</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120849</xdr:rowOff>
    </xdr:from>
    <xdr:ext cx="762000" cy="259045"/>
    <xdr:sp macro="" textlink="">
      <xdr:nvSpPr>
        <xdr:cNvPr id="66" name="人件費最大値テキスト"/>
        <xdr:cNvSpPr txBox="1"/>
      </xdr:nvSpPr>
      <xdr:spPr>
        <a:xfrm>
          <a:off x="4914900" y="526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34472</xdr:rowOff>
    </xdr:from>
    <xdr:to>
      <xdr:col>7</xdr:col>
      <xdr:colOff>104775</xdr:colOff>
      <xdr:row>32</xdr:row>
      <xdr:rowOff>34472</xdr:rowOff>
    </xdr:to>
    <xdr:cxnSp macro="">
      <xdr:nvCxnSpPr>
        <xdr:cNvPr id="67" name="直線コネクタ 66"/>
        <xdr:cNvCxnSpPr/>
      </xdr:nvCxnSpPr>
      <xdr:spPr>
        <a:xfrm>
          <a:off x="4737100" y="552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78014</xdr:rowOff>
    </xdr:from>
    <xdr:to>
      <xdr:col>7</xdr:col>
      <xdr:colOff>15875</xdr:colOff>
      <xdr:row>36</xdr:row>
      <xdr:rowOff>99786</xdr:rowOff>
    </xdr:to>
    <xdr:cxnSp macro="">
      <xdr:nvCxnSpPr>
        <xdr:cNvPr id="68" name="直線コネクタ 67"/>
        <xdr:cNvCxnSpPr/>
      </xdr:nvCxnSpPr>
      <xdr:spPr>
        <a:xfrm>
          <a:off x="3987800" y="62502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54627</xdr:rowOff>
    </xdr:from>
    <xdr:ext cx="762000" cy="259045"/>
    <xdr:sp macro="" textlink="">
      <xdr:nvSpPr>
        <xdr:cNvPr id="69" name="人件費平均値テキスト"/>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70" name="フローチャート : 判断 69"/>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78014</xdr:rowOff>
    </xdr:from>
    <xdr:to>
      <xdr:col>5</xdr:col>
      <xdr:colOff>549275</xdr:colOff>
      <xdr:row>37</xdr:row>
      <xdr:rowOff>4536</xdr:rowOff>
    </xdr:to>
    <xdr:cxnSp macro="">
      <xdr:nvCxnSpPr>
        <xdr:cNvPr id="71" name="直線コネクタ 70"/>
        <xdr:cNvCxnSpPr/>
      </xdr:nvCxnSpPr>
      <xdr:spPr>
        <a:xfrm flipV="1">
          <a:off x="3098800" y="62502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2" name="フローチャート : 判断 71"/>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18341</xdr:rowOff>
    </xdr:from>
    <xdr:ext cx="736600" cy="259045"/>
    <xdr:sp macro="" textlink="">
      <xdr:nvSpPr>
        <xdr:cNvPr id="73" name="テキスト ボックス 72"/>
        <xdr:cNvSpPr txBox="1"/>
      </xdr:nvSpPr>
      <xdr:spPr>
        <a:xfrm>
          <a:off x="3606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132443</xdr:rowOff>
    </xdr:from>
    <xdr:to>
      <xdr:col>4</xdr:col>
      <xdr:colOff>346075</xdr:colOff>
      <xdr:row>37</xdr:row>
      <xdr:rowOff>4536</xdr:rowOff>
    </xdr:to>
    <xdr:cxnSp macro="">
      <xdr:nvCxnSpPr>
        <xdr:cNvPr id="74" name="直線コネクタ 73"/>
        <xdr:cNvCxnSpPr/>
      </xdr:nvCxnSpPr>
      <xdr:spPr>
        <a:xfrm>
          <a:off x="2209800" y="63046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5" name="フローチャート : 判断 74"/>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21970</xdr:rowOff>
    </xdr:from>
    <xdr:ext cx="762000" cy="259045"/>
    <xdr:sp macro="" textlink="">
      <xdr:nvSpPr>
        <xdr:cNvPr id="76" name="テキスト ボックス 75"/>
        <xdr:cNvSpPr txBox="1"/>
      </xdr:nvSpPr>
      <xdr:spPr>
        <a:xfrm>
          <a:off x="2717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132443</xdr:rowOff>
    </xdr:from>
    <xdr:to>
      <xdr:col>3</xdr:col>
      <xdr:colOff>142875</xdr:colOff>
      <xdr:row>37</xdr:row>
      <xdr:rowOff>156936</xdr:rowOff>
    </xdr:to>
    <xdr:cxnSp macro="">
      <xdr:nvCxnSpPr>
        <xdr:cNvPr id="77" name="直線コネクタ 76"/>
        <xdr:cNvCxnSpPr/>
      </xdr:nvCxnSpPr>
      <xdr:spPr>
        <a:xfrm flipV="1">
          <a:off x="1320800" y="63046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8" name="フローチャート : 判断 77"/>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9" name="テキスト ボックス 78"/>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149678</xdr:rowOff>
    </xdr:from>
    <xdr:to>
      <xdr:col>1</xdr:col>
      <xdr:colOff>676275</xdr:colOff>
      <xdr:row>38</xdr:row>
      <xdr:rowOff>79828</xdr:rowOff>
    </xdr:to>
    <xdr:sp macro="" textlink="">
      <xdr:nvSpPr>
        <xdr:cNvPr id="80" name="フローチャート : 判断 79"/>
        <xdr:cNvSpPr/>
      </xdr:nvSpPr>
      <xdr:spPr>
        <a:xfrm>
          <a:off x="1270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64605</xdr:rowOff>
    </xdr:from>
    <xdr:ext cx="762000" cy="259045"/>
    <xdr:sp macro="" textlink="">
      <xdr:nvSpPr>
        <xdr:cNvPr id="81" name="テキスト ボックス 80"/>
        <xdr:cNvSpPr txBox="1"/>
      </xdr:nvSpPr>
      <xdr:spPr>
        <a:xfrm>
          <a:off x="939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48986</xdr:rowOff>
    </xdr:from>
    <xdr:to>
      <xdr:col>7</xdr:col>
      <xdr:colOff>66675</xdr:colOff>
      <xdr:row>36</xdr:row>
      <xdr:rowOff>150586</xdr:rowOff>
    </xdr:to>
    <xdr:sp macro="" textlink="">
      <xdr:nvSpPr>
        <xdr:cNvPr id="87" name="円/楕円 86"/>
        <xdr:cNvSpPr/>
      </xdr:nvSpPr>
      <xdr:spPr>
        <a:xfrm>
          <a:off x="47752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21063</xdr:rowOff>
    </xdr:from>
    <xdr:ext cx="762000" cy="259045"/>
    <xdr:sp macro="" textlink="">
      <xdr:nvSpPr>
        <xdr:cNvPr id="88" name="人件費該当値テキスト"/>
        <xdr:cNvSpPr txBox="1"/>
      </xdr:nvSpPr>
      <xdr:spPr>
        <a:xfrm>
          <a:off x="4914900" y="619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27214</xdr:rowOff>
    </xdr:from>
    <xdr:to>
      <xdr:col>5</xdr:col>
      <xdr:colOff>600075</xdr:colOff>
      <xdr:row>36</xdr:row>
      <xdr:rowOff>128814</xdr:rowOff>
    </xdr:to>
    <xdr:sp macro="" textlink="">
      <xdr:nvSpPr>
        <xdr:cNvPr id="89" name="円/楕円 88"/>
        <xdr:cNvSpPr/>
      </xdr:nvSpPr>
      <xdr:spPr>
        <a:xfrm>
          <a:off x="3937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138991</xdr:rowOff>
    </xdr:from>
    <xdr:ext cx="736600" cy="259045"/>
    <xdr:sp macro="" textlink="">
      <xdr:nvSpPr>
        <xdr:cNvPr id="90" name="テキスト ボックス 89"/>
        <xdr:cNvSpPr txBox="1"/>
      </xdr:nvSpPr>
      <xdr:spPr>
        <a:xfrm>
          <a:off x="3606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125186</xdr:rowOff>
    </xdr:from>
    <xdr:to>
      <xdr:col>4</xdr:col>
      <xdr:colOff>396875</xdr:colOff>
      <xdr:row>37</xdr:row>
      <xdr:rowOff>55336</xdr:rowOff>
    </xdr:to>
    <xdr:sp macro="" textlink="">
      <xdr:nvSpPr>
        <xdr:cNvPr id="91" name="円/楕円 90"/>
        <xdr:cNvSpPr/>
      </xdr:nvSpPr>
      <xdr:spPr>
        <a:xfrm>
          <a:off x="3048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40113</xdr:rowOff>
    </xdr:from>
    <xdr:ext cx="762000" cy="259045"/>
    <xdr:sp macro="" textlink="">
      <xdr:nvSpPr>
        <xdr:cNvPr id="92" name="テキスト ボックス 91"/>
        <xdr:cNvSpPr txBox="1"/>
      </xdr:nvSpPr>
      <xdr:spPr>
        <a:xfrm>
          <a:off x="2717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81643</xdr:rowOff>
    </xdr:from>
    <xdr:to>
      <xdr:col>3</xdr:col>
      <xdr:colOff>193675</xdr:colOff>
      <xdr:row>37</xdr:row>
      <xdr:rowOff>11793</xdr:rowOff>
    </xdr:to>
    <xdr:sp macro="" textlink="">
      <xdr:nvSpPr>
        <xdr:cNvPr id="93" name="円/楕円 92"/>
        <xdr:cNvSpPr/>
      </xdr:nvSpPr>
      <xdr:spPr>
        <a:xfrm>
          <a:off x="2159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21970</xdr:rowOff>
    </xdr:from>
    <xdr:ext cx="762000" cy="259045"/>
    <xdr:sp macro="" textlink="">
      <xdr:nvSpPr>
        <xdr:cNvPr id="94" name="テキスト ボックス 93"/>
        <xdr:cNvSpPr txBox="1"/>
      </xdr:nvSpPr>
      <xdr:spPr>
        <a:xfrm>
          <a:off x="1828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106136</xdr:rowOff>
    </xdr:from>
    <xdr:to>
      <xdr:col>1</xdr:col>
      <xdr:colOff>676275</xdr:colOff>
      <xdr:row>38</xdr:row>
      <xdr:rowOff>36286</xdr:rowOff>
    </xdr:to>
    <xdr:sp macro="" textlink="">
      <xdr:nvSpPr>
        <xdr:cNvPr id="95" name="円/楕円 94"/>
        <xdr:cNvSpPr/>
      </xdr:nvSpPr>
      <xdr:spPr>
        <a:xfrm>
          <a:off x="1270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46463</xdr:rowOff>
    </xdr:from>
    <xdr:ext cx="762000" cy="259045"/>
    <xdr:sp macro="" textlink="">
      <xdr:nvSpPr>
        <xdr:cNvPr id="96" name="テキスト ボックス 95"/>
        <xdr:cNvSpPr txBox="1"/>
      </xdr:nvSpPr>
      <xdr:spPr>
        <a:xfrm>
          <a:off x="939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消耗品費を一律</a:t>
          </a:r>
          <a:r>
            <a:rPr kumimoji="1" lang="en-US" altLang="ja-JP" sz="1300">
              <a:latin typeface="ＭＳ Ｐゴシック"/>
            </a:rPr>
            <a:t>10</a:t>
          </a:r>
          <a:r>
            <a:rPr kumimoji="1" lang="ja-JP" altLang="en-US" sz="1300">
              <a:latin typeface="ＭＳ Ｐゴシック"/>
            </a:rPr>
            <a:t>％削減するなど経費の削減に努めたが、富士宮市との共同電算化事業の増（前年度比</a:t>
          </a:r>
          <a:r>
            <a:rPr kumimoji="1" lang="en-US" altLang="ja-JP" sz="1300">
              <a:latin typeface="ＭＳ Ｐゴシック"/>
            </a:rPr>
            <a:t>+18.6</a:t>
          </a:r>
          <a:r>
            <a:rPr kumimoji="1" lang="ja-JP" altLang="en-US" sz="1300">
              <a:latin typeface="ＭＳ Ｐゴシック"/>
            </a:rPr>
            <a:t>％）などにより、前年度に比べ</a:t>
          </a:r>
          <a:r>
            <a:rPr kumimoji="1" lang="en-US" altLang="ja-JP" sz="1300">
              <a:latin typeface="ＭＳ Ｐゴシック"/>
            </a:rPr>
            <a:t>0.1</a:t>
          </a:r>
          <a:r>
            <a:rPr kumimoji="1" lang="ja-JP" altLang="en-US" sz="1300">
              <a:latin typeface="ＭＳ Ｐゴシック"/>
            </a:rPr>
            <a:t>％増加した。</a:t>
          </a:r>
          <a:endParaRPr kumimoji="1" lang="en-US" altLang="ja-JP" sz="1300">
            <a:latin typeface="ＭＳ Ｐゴシック"/>
          </a:endParaRPr>
        </a:p>
        <a:p>
          <a:r>
            <a:rPr kumimoji="1" lang="ja-JP" altLang="en-US" sz="1300">
              <a:latin typeface="ＭＳ Ｐゴシック"/>
            </a:rPr>
            <a:t>　類似団体平均よりも</a:t>
          </a:r>
          <a:r>
            <a:rPr kumimoji="1" lang="en-US" altLang="ja-JP" sz="1300">
              <a:latin typeface="ＭＳ Ｐゴシック"/>
            </a:rPr>
            <a:t>0.7</a:t>
          </a:r>
          <a:r>
            <a:rPr kumimoji="1" lang="ja-JP" altLang="en-US" sz="1300">
              <a:latin typeface="ＭＳ Ｐゴシック"/>
            </a:rPr>
            <a:t>％、静岡県平均よりも</a:t>
          </a:r>
          <a:r>
            <a:rPr kumimoji="1" lang="en-US" altLang="ja-JP" sz="1300">
              <a:latin typeface="ＭＳ Ｐゴシック"/>
            </a:rPr>
            <a:t>0.3</a:t>
          </a:r>
          <a:r>
            <a:rPr kumimoji="1" lang="ja-JP" altLang="en-US" sz="1300">
              <a:latin typeface="ＭＳ Ｐゴシック"/>
            </a:rPr>
            <a:t>％下回っているが、引続き経費削減を図る。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86179</xdr:rowOff>
    </xdr:from>
    <xdr:to>
      <xdr:col>24</xdr:col>
      <xdr:colOff>31750</xdr:colOff>
      <xdr:row>22</xdr:row>
      <xdr:rowOff>110672</xdr:rowOff>
    </xdr:to>
    <xdr:cxnSp macro="">
      <xdr:nvCxnSpPr>
        <xdr:cNvPr id="126" name="直線コネクタ 125"/>
        <xdr:cNvCxnSpPr/>
      </xdr:nvCxnSpPr>
      <xdr:spPr>
        <a:xfrm flipV="1">
          <a:off x="16510000" y="2315029"/>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82749</xdr:rowOff>
    </xdr:from>
    <xdr:ext cx="762000" cy="259045"/>
    <xdr:sp macro="" textlink="">
      <xdr:nvSpPr>
        <xdr:cNvPr id="127" name="物件費最小値テキスト"/>
        <xdr:cNvSpPr txBox="1"/>
      </xdr:nvSpPr>
      <xdr:spPr>
        <a:xfrm>
          <a:off x="16598900" y="385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22</xdr:row>
      <xdr:rowOff>110672</xdr:rowOff>
    </xdr:from>
    <xdr:to>
      <xdr:col>24</xdr:col>
      <xdr:colOff>120650</xdr:colOff>
      <xdr:row>22</xdr:row>
      <xdr:rowOff>110672</xdr:rowOff>
    </xdr:to>
    <xdr:cxnSp macro="">
      <xdr:nvCxnSpPr>
        <xdr:cNvPr id="128" name="直線コネクタ 127"/>
        <xdr:cNvCxnSpPr/>
      </xdr:nvCxnSpPr>
      <xdr:spPr>
        <a:xfrm>
          <a:off x="16421100" y="3882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1106</xdr:rowOff>
    </xdr:from>
    <xdr:ext cx="762000" cy="259045"/>
    <xdr:sp macro="" textlink="">
      <xdr:nvSpPr>
        <xdr:cNvPr id="129" name="物件費最大値テキスト"/>
        <xdr:cNvSpPr txBox="1"/>
      </xdr:nvSpPr>
      <xdr:spPr>
        <a:xfrm>
          <a:off x="16598900" y="205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86179</xdr:rowOff>
    </xdr:from>
    <xdr:to>
      <xdr:col>24</xdr:col>
      <xdr:colOff>120650</xdr:colOff>
      <xdr:row>13</xdr:row>
      <xdr:rowOff>86179</xdr:rowOff>
    </xdr:to>
    <xdr:cxnSp macro="">
      <xdr:nvCxnSpPr>
        <xdr:cNvPr id="130" name="直線コネクタ 129"/>
        <xdr:cNvCxnSpPr/>
      </xdr:nvCxnSpPr>
      <xdr:spPr>
        <a:xfrm>
          <a:off x="16421100" y="2315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53521</xdr:rowOff>
    </xdr:from>
    <xdr:to>
      <xdr:col>24</xdr:col>
      <xdr:colOff>31750</xdr:colOff>
      <xdr:row>17</xdr:row>
      <xdr:rowOff>69850</xdr:rowOff>
    </xdr:to>
    <xdr:cxnSp macro="">
      <xdr:nvCxnSpPr>
        <xdr:cNvPr id="131" name="直線コネクタ 130"/>
        <xdr:cNvCxnSpPr/>
      </xdr:nvCxnSpPr>
      <xdr:spPr>
        <a:xfrm>
          <a:off x="15671800" y="29681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105427</xdr:rowOff>
    </xdr:from>
    <xdr:ext cx="762000" cy="259045"/>
    <xdr:sp macro="" textlink="">
      <xdr:nvSpPr>
        <xdr:cNvPr id="132"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33" name="フローチャート :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4536</xdr:rowOff>
    </xdr:from>
    <xdr:to>
      <xdr:col>22</xdr:col>
      <xdr:colOff>565150</xdr:colOff>
      <xdr:row>17</xdr:row>
      <xdr:rowOff>53521</xdr:rowOff>
    </xdr:to>
    <xdr:cxnSp macro="">
      <xdr:nvCxnSpPr>
        <xdr:cNvPr id="134" name="直線コネクタ 133"/>
        <xdr:cNvCxnSpPr/>
      </xdr:nvCxnSpPr>
      <xdr:spPr>
        <a:xfrm>
          <a:off x="14782800" y="29191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149679</xdr:rowOff>
    </xdr:from>
    <xdr:to>
      <xdr:col>22</xdr:col>
      <xdr:colOff>615950</xdr:colOff>
      <xdr:row>18</xdr:row>
      <xdr:rowOff>79829</xdr:rowOff>
    </xdr:to>
    <xdr:sp macro="" textlink="">
      <xdr:nvSpPr>
        <xdr:cNvPr id="135" name="フローチャート : 判断 134"/>
        <xdr:cNvSpPr/>
      </xdr:nvSpPr>
      <xdr:spPr>
        <a:xfrm>
          <a:off x="15621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64606</xdr:rowOff>
    </xdr:from>
    <xdr:ext cx="736600" cy="259045"/>
    <xdr:sp macro="" textlink="">
      <xdr:nvSpPr>
        <xdr:cNvPr id="136" name="テキスト ボックス 135"/>
        <xdr:cNvSpPr txBox="1"/>
      </xdr:nvSpPr>
      <xdr:spPr>
        <a:xfrm>
          <a:off x="15290800" y="3150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94343</xdr:rowOff>
    </xdr:from>
    <xdr:to>
      <xdr:col>21</xdr:col>
      <xdr:colOff>361950</xdr:colOff>
      <xdr:row>17</xdr:row>
      <xdr:rowOff>4536</xdr:rowOff>
    </xdr:to>
    <xdr:cxnSp macro="">
      <xdr:nvCxnSpPr>
        <xdr:cNvPr id="137" name="直線コネクタ 136"/>
        <xdr:cNvCxnSpPr/>
      </xdr:nvCxnSpPr>
      <xdr:spPr>
        <a:xfrm>
          <a:off x="13893800" y="28375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68036</xdr:rowOff>
    </xdr:from>
    <xdr:to>
      <xdr:col>21</xdr:col>
      <xdr:colOff>412750</xdr:colOff>
      <xdr:row>17</xdr:row>
      <xdr:rowOff>169636</xdr:rowOff>
    </xdr:to>
    <xdr:sp macro="" textlink="">
      <xdr:nvSpPr>
        <xdr:cNvPr id="138" name="フローチャート : 判断 137"/>
        <xdr:cNvSpPr/>
      </xdr:nvSpPr>
      <xdr:spPr>
        <a:xfrm>
          <a:off x="14732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154413</xdr:rowOff>
    </xdr:from>
    <xdr:ext cx="762000" cy="259045"/>
    <xdr:sp macro="" textlink="">
      <xdr:nvSpPr>
        <xdr:cNvPr id="139" name="テキスト ボックス 138"/>
        <xdr:cNvSpPr txBox="1"/>
      </xdr:nvSpPr>
      <xdr:spPr>
        <a:xfrm>
          <a:off x="144018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94343</xdr:rowOff>
    </xdr:from>
    <xdr:to>
      <xdr:col>20</xdr:col>
      <xdr:colOff>158750</xdr:colOff>
      <xdr:row>16</xdr:row>
      <xdr:rowOff>94343</xdr:rowOff>
    </xdr:to>
    <xdr:cxnSp macro="">
      <xdr:nvCxnSpPr>
        <xdr:cNvPr id="140" name="直線コネクタ 139"/>
        <xdr:cNvCxnSpPr/>
      </xdr:nvCxnSpPr>
      <xdr:spPr>
        <a:xfrm>
          <a:off x="13004800" y="2837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157843</xdr:rowOff>
    </xdr:from>
    <xdr:to>
      <xdr:col>20</xdr:col>
      <xdr:colOff>209550</xdr:colOff>
      <xdr:row>17</xdr:row>
      <xdr:rowOff>87993</xdr:rowOff>
    </xdr:to>
    <xdr:sp macro="" textlink="">
      <xdr:nvSpPr>
        <xdr:cNvPr id="141" name="フローチャート : 判断 140"/>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72770</xdr:rowOff>
    </xdr:from>
    <xdr:ext cx="762000" cy="259045"/>
    <xdr:sp macro="" textlink="">
      <xdr:nvSpPr>
        <xdr:cNvPr id="142" name="テキスト ボックス 141"/>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108857</xdr:rowOff>
    </xdr:from>
    <xdr:to>
      <xdr:col>19</xdr:col>
      <xdr:colOff>6350</xdr:colOff>
      <xdr:row>17</xdr:row>
      <xdr:rowOff>39007</xdr:rowOff>
    </xdr:to>
    <xdr:sp macro="" textlink="">
      <xdr:nvSpPr>
        <xdr:cNvPr id="143" name="フローチャート : 判断 142"/>
        <xdr:cNvSpPr/>
      </xdr:nvSpPr>
      <xdr:spPr>
        <a:xfrm>
          <a:off x="12954000" y="28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23784</xdr:rowOff>
    </xdr:from>
    <xdr:ext cx="762000" cy="259045"/>
    <xdr:sp macro="" textlink="">
      <xdr:nvSpPr>
        <xdr:cNvPr id="144" name="テキスト ボックス 143"/>
        <xdr:cNvSpPr txBox="1"/>
      </xdr:nvSpPr>
      <xdr:spPr>
        <a:xfrm>
          <a:off x="126238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50" name="円/楕円 149"/>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35577</xdr:rowOff>
    </xdr:from>
    <xdr:ext cx="762000" cy="259045"/>
    <xdr:sp macro="" textlink="">
      <xdr:nvSpPr>
        <xdr:cNvPr id="151"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2721</xdr:rowOff>
    </xdr:from>
    <xdr:to>
      <xdr:col>22</xdr:col>
      <xdr:colOff>615950</xdr:colOff>
      <xdr:row>17</xdr:row>
      <xdr:rowOff>104321</xdr:rowOff>
    </xdr:to>
    <xdr:sp macro="" textlink="">
      <xdr:nvSpPr>
        <xdr:cNvPr id="152" name="円/楕円 151"/>
        <xdr:cNvSpPr/>
      </xdr:nvSpPr>
      <xdr:spPr>
        <a:xfrm>
          <a:off x="15621000" y="291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114498</xdr:rowOff>
    </xdr:from>
    <xdr:ext cx="736600" cy="259045"/>
    <xdr:sp macro="" textlink="">
      <xdr:nvSpPr>
        <xdr:cNvPr id="153" name="テキスト ボックス 152"/>
        <xdr:cNvSpPr txBox="1"/>
      </xdr:nvSpPr>
      <xdr:spPr>
        <a:xfrm>
          <a:off x="15290800" y="268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125186</xdr:rowOff>
    </xdr:from>
    <xdr:to>
      <xdr:col>21</xdr:col>
      <xdr:colOff>412750</xdr:colOff>
      <xdr:row>17</xdr:row>
      <xdr:rowOff>55336</xdr:rowOff>
    </xdr:to>
    <xdr:sp macro="" textlink="">
      <xdr:nvSpPr>
        <xdr:cNvPr id="154" name="円/楕円 153"/>
        <xdr:cNvSpPr/>
      </xdr:nvSpPr>
      <xdr:spPr>
        <a:xfrm>
          <a:off x="14732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65513</xdr:rowOff>
    </xdr:from>
    <xdr:ext cx="762000" cy="259045"/>
    <xdr:sp macro="" textlink="">
      <xdr:nvSpPr>
        <xdr:cNvPr id="155" name="テキスト ボックス 154"/>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43543</xdr:rowOff>
    </xdr:from>
    <xdr:to>
      <xdr:col>20</xdr:col>
      <xdr:colOff>209550</xdr:colOff>
      <xdr:row>16</xdr:row>
      <xdr:rowOff>145143</xdr:rowOff>
    </xdr:to>
    <xdr:sp macro="" textlink="">
      <xdr:nvSpPr>
        <xdr:cNvPr id="156" name="円/楕円 155"/>
        <xdr:cNvSpPr/>
      </xdr:nvSpPr>
      <xdr:spPr>
        <a:xfrm>
          <a:off x="13843000" y="278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155320</xdr:rowOff>
    </xdr:from>
    <xdr:ext cx="762000" cy="259045"/>
    <xdr:sp macro="" textlink="">
      <xdr:nvSpPr>
        <xdr:cNvPr id="157" name="テキスト ボックス 156"/>
        <xdr:cNvSpPr txBox="1"/>
      </xdr:nvSpPr>
      <xdr:spPr>
        <a:xfrm>
          <a:off x="13512800" y="255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43543</xdr:rowOff>
    </xdr:from>
    <xdr:to>
      <xdr:col>19</xdr:col>
      <xdr:colOff>6350</xdr:colOff>
      <xdr:row>16</xdr:row>
      <xdr:rowOff>145143</xdr:rowOff>
    </xdr:to>
    <xdr:sp macro="" textlink="">
      <xdr:nvSpPr>
        <xdr:cNvPr id="158" name="円/楕円 157"/>
        <xdr:cNvSpPr/>
      </xdr:nvSpPr>
      <xdr:spPr>
        <a:xfrm>
          <a:off x="12954000" y="278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155320</xdr:rowOff>
    </xdr:from>
    <xdr:ext cx="762000" cy="259045"/>
    <xdr:sp macro="" textlink="">
      <xdr:nvSpPr>
        <xdr:cNvPr id="159" name="テキスト ボックス 158"/>
        <xdr:cNvSpPr txBox="1"/>
      </xdr:nvSpPr>
      <xdr:spPr>
        <a:xfrm>
          <a:off x="12623800" y="255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類似団体平均に比べ</a:t>
          </a:r>
          <a:r>
            <a:rPr kumimoji="1" lang="en-US" altLang="ja-JP" sz="1300">
              <a:latin typeface="ＭＳ Ｐゴシック"/>
            </a:rPr>
            <a:t>3.3</a:t>
          </a:r>
          <a:r>
            <a:rPr kumimoji="1" lang="ja-JP" altLang="en-US" sz="1300">
              <a:latin typeface="ＭＳ Ｐゴシック"/>
            </a:rPr>
            <a:t>％下回っているものの、保育園等に係る経費や対象者数増等による障害者自立支援給付費の増などにより前年度に比べ</a:t>
          </a:r>
          <a:r>
            <a:rPr kumimoji="1" lang="en-US" altLang="ja-JP" sz="1300">
              <a:latin typeface="ＭＳ Ｐゴシック"/>
            </a:rPr>
            <a:t>1.0</a:t>
          </a:r>
          <a:r>
            <a:rPr kumimoji="1" lang="ja-JP" altLang="en-US" sz="1300">
              <a:latin typeface="ＭＳ Ｐゴシック"/>
            </a:rPr>
            <a:t>％増加した。</a:t>
          </a:r>
          <a:endParaRPr kumimoji="1" lang="en-US" altLang="ja-JP" sz="1300">
            <a:latin typeface="ＭＳ Ｐゴシック"/>
          </a:endParaRPr>
        </a:p>
        <a:p>
          <a:r>
            <a:rPr kumimoji="1" lang="ja-JP" altLang="en-US" sz="1300">
              <a:latin typeface="ＭＳ Ｐゴシック"/>
            </a:rPr>
            <a:t>　扶助費は、高齢化に伴い、今後も増加が見込まれるため、市単独事業の精査など適正な扶助のあり方について見直しを行う。</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25400</xdr:rowOff>
    </xdr:from>
    <xdr:to>
      <xdr:col>7</xdr:col>
      <xdr:colOff>15875</xdr:colOff>
      <xdr:row>61</xdr:row>
      <xdr:rowOff>133350</xdr:rowOff>
    </xdr:to>
    <xdr:cxnSp macro="">
      <xdr:nvCxnSpPr>
        <xdr:cNvPr id="187" name="直線コネクタ 186"/>
        <xdr:cNvCxnSpPr/>
      </xdr:nvCxnSpPr>
      <xdr:spPr>
        <a:xfrm flipV="1">
          <a:off x="4826000" y="92837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8"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9" name="直線コネクタ 188"/>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111777</xdr:rowOff>
    </xdr:from>
    <xdr:ext cx="762000" cy="259045"/>
    <xdr:sp macro="" textlink="">
      <xdr:nvSpPr>
        <xdr:cNvPr id="190" name="扶助費最大値テキスト"/>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54</xdr:row>
      <xdr:rowOff>25400</xdr:rowOff>
    </xdr:from>
    <xdr:to>
      <xdr:col>7</xdr:col>
      <xdr:colOff>104775</xdr:colOff>
      <xdr:row>54</xdr:row>
      <xdr:rowOff>25400</xdr:rowOff>
    </xdr:to>
    <xdr:cxnSp macro="">
      <xdr:nvCxnSpPr>
        <xdr:cNvPr id="191" name="直線コネクタ 190"/>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139700</xdr:rowOff>
    </xdr:from>
    <xdr:to>
      <xdr:col>7</xdr:col>
      <xdr:colOff>15875</xdr:colOff>
      <xdr:row>55</xdr:row>
      <xdr:rowOff>95250</xdr:rowOff>
    </xdr:to>
    <xdr:cxnSp macro="">
      <xdr:nvCxnSpPr>
        <xdr:cNvPr id="192" name="直線コネクタ 191"/>
        <xdr:cNvCxnSpPr/>
      </xdr:nvCxnSpPr>
      <xdr:spPr>
        <a:xfrm>
          <a:off x="3987800" y="93980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92727</xdr:rowOff>
    </xdr:from>
    <xdr:ext cx="762000" cy="259045"/>
    <xdr:sp macro="" textlink="">
      <xdr:nvSpPr>
        <xdr:cNvPr id="193" name="扶助費平均値テキスト"/>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120650</xdr:rowOff>
    </xdr:from>
    <xdr:to>
      <xdr:col>7</xdr:col>
      <xdr:colOff>66675</xdr:colOff>
      <xdr:row>58</xdr:row>
      <xdr:rowOff>50800</xdr:rowOff>
    </xdr:to>
    <xdr:sp macro="" textlink="">
      <xdr:nvSpPr>
        <xdr:cNvPr id="194" name="フローチャート : 判断 193"/>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101600</xdr:rowOff>
    </xdr:from>
    <xdr:to>
      <xdr:col>5</xdr:col>
      <xdr:colOff>549275</xdr:colOff>
      <xdr:row>54</xdr:row>
      <xdr:rowOff>139700</xdr:rowOff>
    </xdr:to>
    <xdr:cxnSp macro="">
      <xdr:nvCxnSpPr>
        <xdr:cNvPr id="195" name="直線コネクタ 194"/>
        <xdr:cNvCxnSpPr/>
      </xdr:nvCxnSpPr>
      <xdr:spPr>
        <a:xfrm>
          <a:off x="3098800" y="935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57150</xdr:rowOff>
    </xdr:from>
    <xdr:to>
      <xdr:col>5</xdr:col>
      <xdr:colOff>600075</xdr:colOff>
      <xdr:row>57</xdr:row>
      <xdr:rowOff>158750</xdr:rowOff>
    </xdr:to>
    <xdr:sp macro="" textlink="">
      <xdr:nvSpPr>
        <xdr:cNvPr id="196" name="フローチャート : 判断 195"/>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143527</xdr:rowOff>
    </xdr:from>
    <xdr:ext cx="736600" cy="259045"/>
    <xdr:sp macro="" textlink="">
      <xdr:nvSpPr>
        <xdr:cNvPr id="197" name="テキスト ボックス 196"/>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101600</xdr:rowOff>
    </xdr:from>
    <xdr:to>
      <xdr:col>4</xdr:col>
      <xdr:colOff>346075</xdr:colOff>
      <xdr:row>54</xdr:row>
      <xdr:rowOff>127000</xdr:rowOff>
    </xdr:to>
    <xdr:cxnSp macro="">
      <xdr:nvCxnSpPr>
        <xdr:cNvPr id="198" name="直線コネクタ 197"/>
        <xdr:cNvCxnSpPr/>
      </xdr:nvCxnSpPr>
      <xdr:spPr>
        <a:xfrm flipV="1">
          <a:off x="2209800" y="9359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9" name="フローチャート : 判断 198"/>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00" name="テキスト ボックス 199"/>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127000</xdr:rowOff>
    </xdr:to>
    <xdr:cxnSp macro="">
      <xdr:nvCxnSpPr>
        <xdr:cNvPr id="201" name="直線コネクタ 200"/>
        <xdr:cNvCxnSpPr/>
      </xdr:nvCxnSpPr>
      <xdr:spPr>
        <a:xfrm>
          <a:off x="1320800" y="9271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165100</xdr:rowOff>
    </xdr:from>
    <xdr:to>
      <xdr:col>3</xdr:col>
      <xdr:colOff>193675</xdr:colOff>
      <xdr:row>57</xdr:row>
      <xdr:rowOff>95250</xdr:rowOff>
    </xdr:to>
    <xdr:sp macro="" textlink="">
      <xdr:nvSpPr>
        <xdr:cNvPr id="202" name="フローチャート : 判断 201"/>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80027</xdr:rowOff>
    </xdr:from>
    <xdr:ext cx="762000" cy="259045"/>
    <xdr:sp macro="" textlink="">
      <xdr:nvSpPr>
        <xdr:cNvPr id="203" name="テキスト ボックス 202"/>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88900</xdr:rowOff>
    </xdr:from>
    <xdr:to>
      <xdr:col>1</xdr:col>
      <xdr:colOff>676275</xdr:colOff>
      <xdr:row>57</xdr:row>
      <xdr:rowOff>19050</xdr:rowOff>
    </xdr:to>
    <xdr:sp macro="" textlink="">
      <xdr:nvSpPr>
        <xdr:cNvPr id="204" name="フローチャート : 判断 203"/>
        <xdr:cNvSpPr/>
      </xdr:nvSpPr>
      <xdr:spPr>
        <a:xfrm>
          <a:off x="1270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3827</xdr:rowOff>
    </xdr:from>
    <xdr:ext cx="762000" cy="259045"/>
    <xdr:sp macro="" textlink="">
      <xdr:nvSpPr>
        <xdr:cNvPr id="205" name="テキスト ボックス 204"/>
        <xdr:cNvSpPr txBox="1"/>
      </xdr:nvSpPr>
      <xdr:spPr>
        <a:xfrm>
          <a:off x="939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44450</xdr:rowOff>
    </xdr:from>
    <xdr:to>
      <xdr:col>7</xdr:col>
      <xdr:colOff>66675</xdr:colOff>
      <xdr:row>55</xdr:row>
      <xdr:rowOff>146050</xdr:rowOff>
    </xdr:to>
    <xdr:sp macro="" textlink="">
      <xdr:nvSpPr>
        <xdr:cNvPr id="211" name="円/楕円 210"/>
        <xdr:cNvSpPr/>
      </xdr:nvSpPr>
      <xdr:spPr>
        <a:xfrm>
          <a:off x="4775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60977</xdr:rowOff>
    </xdr:from>
    <xdr:ext cx="762000" cy="259045"/>
    <xdr:sp macro="" textlink="">
      <xdr:nvSpPr>
        <xdr:cNvPr id="212" name="扶助費該当値テキスト"/>
        <xdr:cNvSpPr txBox="1"/>
      </xdr:nvSpPr>
      <xdr:spPr>
        <a:xfrm>
          <a:off x="4914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88900</xdr:rowOff>
    </xdr:from>
    <xdr:to>
      <xdr:col>5</xdr:col>
      <xdr:colOff>600075</xdr:colOff>
      <xdr:row>55</xdr:row>
      <xdr:rowOff>19050</xdr:rowOff>
    </xdr:to>
    <xdr:sp macro="" textlink="">
      <xdr:nvSpPr>
        <xdr:cNvPr id="213" name="円/楕円 212"/>
        <xdr:cNvSpPr/>
      </xdr:nvSpPr>
      <xdr:spPr>
        <a:xfrm>
          <a:off x="3937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29227</xdr:rowOff>
    </xdr:from>
    <xdr:ext cx="736600" cy="259045"/>
    <xdr:sp macro="" textlink="">
      <xdr:nvSpPr>
        <xdr:cNvPr id="214" name="テキスト ボックス 213"/>
        <xdr:cNvSpPr txBox="1"/>
      </xdr:nvSpPr>
      <xdr:spPr>
        <a:xfrm>
          <a:off x="3606800" y="911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50800</xdr:rowOff>
    </xdr:from>
    <xdr:to>
      <xdr:col>4</xdr:col>
      <xdr:colOff>396875</xdr:colOff>
      <xdr:row>54</xdr:row>
      <xdr:rowOff>152400</xdr:rowOff>
    </xdr:to>
    <xdr:sp macro="" textlink="">
      <xdr:nvSpPr>
        <xdr:cNvPr id="215" name="円/楕円 214"/>
        <xdr:cNvSpPr/>
      </xdr:nvSpPr>
      <xdr:spPr>
        <a:xfrm>
          <a:off x="3048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162577</xdr:rowOff>
    </xdr:from>
    <xdr:ext cx="762000" cy="259045"/>
    <xdr:sp macro="" textlink="">
      <xdr:nvSpPr>
        <xdr:cNvPr id="216" name="テキスト ボックス 215"/>
        <xdr:cNvSpPr txBox="1"/>
      </xdr:nvSpPr>
      <xdr:spPr>
        <a:xfrm>
          <a:off x="2717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7" name="円/楕円 216"/>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8" name="テキスト ボックス 217"/>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9" name="円/楕円 218"/>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20" name="テキスト ボックス 219"/>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a:t>
          </a:r>
          <a:r>
            <a:rPr kumimoji="1" lang="en-US" altLang="ja-JP" sz="1300">
              <a:latin typeface="ＭＳ Ｐゴシック"/>
            </a:rPr>
            <a:t>1.4</a:t>
          </a:r>
          <a:r>
            <a:rPr kumimoji="1" lang="ja-JP" altLang="en-US" sz="1300">
              <a:latin typeface="ＭＳ Ｐゴシック"/>
            </a:rPr>
            <a:t>％下回っているが、前年度との比較では</a:t>
          </a:r>
          <a:r>
            <a:rPr kumimoji="1" lang="en-US" altLang="ja-JP" sz="1300">
              <a:latin typeface="ＭＳ Ｐゴシック"/>
            </a:rPr>
            <a:t>0.1</a:t>
          </a:r>
          <a:r>
            <a:rPr kumimoji="1" lang="ja-JP" altLang="en-US" sz="1300">
              <a:latin typeface="ＭＳ Ｐゴシック"/>
            </a:rPr>
            <a:t>％増加している。</a:t>
          </a:r>
          <a:endParaRPr kumimoji="1" lang="en-US" altLang="ja-JP" sz="1300">
            <a:latin typeface="ＭＳ Ｐゴシック"/>
          </a:endParaRPr>
        </a:p>
        <a:p>
          <a:r>
            <a:rPr kumimoji="1" lang="ja-JP" altLang="en-US" sz="1300">
              <a:latin typeface="ＭＳ Ｐゴシック"/>
            </a:rPr>
            <a:t>　これは国民健康保険事業、後期高齢者医療事業の給付に係る繰出金が増加したためで、これらは今後も増加していくことが見込まれるため、定期的な保険税（料）の見直しや事業の精査などにより、繰出金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57150</xdr:rowOff>
    </xdr:from>
    <xdr:to>
      <xdr:col>24</xdr:col>
      <xdr:colOff>31750</xdr:colOff>
      <xdr:row>61</xdr:row>
      <xdr:rowOff>107950</xdr:rowOff>
    </xdr:to>
    <xdr:cxnSp macro="">
      <xdr:nvCxnSpPr>
        <xdr:cNvPr id="248" name="直線コネクタ 247"/>
        <xdr:cNvCxnSpPr/>
      </xdr:nvCxnSpPr>
      <xdr:spPr>
        <a:xfrm flipV="1">
          <a:off x="16510000" y="9144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9"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50" name="直線コネクタ 249"/>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143527</xdr:rowOff>
    </xdr:from>
    <xdr:ext cx="762000" cy="259045"/>
    <xdr:sp macro="" textlink="">
      <xdr:nvSpPr>
        <xdr:cNvPr id="251" name="その他最大値テキスト"/>
        <xdr:cNvSpPr txBox="1"/>
      </xdr:nvSpPr>
      <xdr:spPr>
        <a:xfrm>
          <a:off x="16598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53</xdr:row>
      <xdr:rowOff>57150</xdr:rowOff>
    </xdr:from>
    <xdr:to>
      <xdr:col>24</xdr:col>
      <xdr:colOff>120650</xdr:colOff>
      <xdr:row>53</xdr:row>
      <xdr:rowOff>57150</xdr:rowOff>
    </xdr:to>
    <xdr:cxnSp macro="">
      <xdr:nvCxnSpPr>
        <xdr:cNvPr id="252" name="直線コネクタ 251"/>
        <xdr:cNvCxnSpPr/>
      </xdr:nvCxnSpPr>
      <xdr:spPr>
        <a:xfrm>
          <a:off x="16421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19050</xdr:rowOff>
    </xdr:from>
    <xdr:to>
      <xdr:col>24</xdr:col>
      <xdr:colOff>31750</xdr:colOff>
      <xdr:row>55</xdr:row>
      <xdr:rowOff>31750</xdr:rowOff>
    </xdr:to>
    <xdr:cxnSp macro="">
      <xdr:nvCxnSpPr>
        <xdr:cNvPr id="253" name="直線コネクタ 252"/>
        <xdr:cNvCxnSpPr/>
      </xdr:nvCxnSpPr>
      <xdr:spPr>
        <a:xfrm>
          <a:off x="15671800" y="9448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4"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5" name="フローチャート : 判断 254"/>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139700</xdr:rowOff>
    </xdr:from>
    <xdr:to>
      <xdr:col>22</xdr:col>
      <xdr:colOff>565150</xdr:colOff>
      <xdr:row>55</xdr:row>
      <xdr:rowOff>19050</xdr:rowOff>
    </xdr:to>
    <xdr:cxnSp macro="">
      <xdr:nvCxnSpPr>
        <xdr:cNvPr id="256" name="直線コネクタ 255"/>
        <xdr:cNvCxnSpPr/>
      </xdr:nvCxnSpPr>
      <xdr:spPr>
        <a:xfrm>
          <a:off x="14782800" y="9398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7" name="フローチャート : 判断 256"/>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124477</xdr:rowOff>
    </xdr:from>
    <xdr:ext cx="736600" cy="259045"/>
    <xdr:sp macro="" textlink="">
      <xdr:nvSpPr>
        <xdr:cNvPr id="258" name="テキスト ボックス 257"/>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88900</xdr:rowOff>
    </xdr:from>
    <xdr:to>
      <xdr:col>21</xdr:col>
      <xdr:colOff>361950</xdr:colOff>
      <xdr:row>54</xdr:row>
      <xdr:rowOff>139700</xdr:rowOff>
    </xdr:to>
    <xdr:cxnSp macro="">
      <xdr:nvCxnSpPr>
        <xdr:cNvPr id="259" name="直線コネクタ 258"/>
        <xdr:cNvCxnSpPr/>
      </xdr:nvCxnSpPr>
      <xdr:spPr>
        <a:xfrm>
          <a:off x="13893800" y="9347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60" name="フローチャート : 判断 259"/>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73677</xdr:rowOff>
    </xdr:from>
    <xdr:ext cx="762000" cy="259045"/>
    <xdr:sp macro="" textlink="">
      <xdr:nvSpPr>
        <xdr:cNvPr id="261" name="テキスト ボックス 260"/>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12700</xdr:rowOff>
    </xdr:from>
    <xdr:to>
      <xdr:col>20</xdr:col>
      <xdr:colOff>158750</xdr:colOff>
      <xdr:row>54</xdr:row>
      <xdr:rowOff>88900</xdr:rowOff>
    </xdr:to>
    <xdr:cxnSp macro="">
      <xdr:nvCxnSpPr>
        <xdr:cNvPr id="262" name="直線コネクタ 261"/>
        <xdr:cNvCxnSpPr/>
      </xdr:nvCxnSpPr>
      <xdr:spPr>
        <a:xfrm>
          <a:off x="13004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3" name="フローチャート : 判断 262"/>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99077</xdr:rowOff>
    </xdr:from>
    <xdr:ext cx="762000" cy="259045"/>
    <xdr:sp macro="" textlink="">
      <xdr:nvSpPr>
        <xdr:cNvPr id="264" name="テキスト ボックス 263"/>
        <xdr:cNvSpPr txBox="1"/>
      </xdr:nvSpPr>
      <xdr:spPr>
        <a:xfrm>
          <a:off x="13512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120650</xdr:rowOff>
    </xdr:from>
    <xdr:to>
      <xdr:col>19</xdr:col>
      <xdr:colOff>6350</xdr:colOff>
      <xdr:row>56</xdr:row>
      <xdr:rowOff>50800</xdr:rowOff>
    </xdr:to>
    <xdr:sp macro="" textlink="">
      <xdr:nvSpPr>
        <xdr:cNvPr id="265" name="フローチャート : 判断 264"/>
        <xdr:cNvSpPr/>
      </xdr:nvSpPr>
      <xdr:spPr>
        <a:xfrm>
          <a:off x="12954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35577</xdr:rowOff>
    </xdr:from>
    <xdr:ext cx="762000" cy="259045"/>
    <xdr:sp macro="" textlink="">
      <xdr:nvSpPr>
        <xdr:cNvPr id="266" name="テキスト ボックス 265"/>
        <xdr:cNvSpPr txBox="1"/>
      </xdr:nvSpPr>
      <xdr:spPr>
        <a:xfrm>
          <a:off x="12623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152400</xdr:rowOff>
    </xdr:from>
    <xdr:to>
      <xdr:col>24</xdr:col>
      <xdr:colOff>82550</xdr:colOff>
      <xdr:row>55</xdr:row>
      <xdr:rowOff>82550</xdr:rowOff>
    </xdr:to>
    <xdr:sp macro="" textlink="">
      <xdr:nvSpPr>
        <xdr:cNvPr id="272" name="円/楕円 271"/>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168927</xdr:rowOff>
    </xdr:from>
    <xdr:ext cx="762000" cy="259045"/>
    <xdr:sp macro="" textlink="">
      <xdr:nvSpPr>
        <xdr:cNvPr id="273" name="その他該当値テキスト"/>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139700</xdr:rowOff>
    </xdr:from>
    <xdr:to>
      <xdr:col>22</xdr:col>
      <xdr:colOff>615950</xdr:colOff>
      <xdr:row>55</xdr:row>
      <xdr:rowOff>69850</xdr:rowOff>
    </xdr:to>
    <xdr:sp macro="" textlink="">
      <xdr:nvSpPr>
        <xdr:cNvPr id="274" name="円/楕円 273"/>
        <xdr:cNvSpPr/>
      </xdr:nvSpPr>
      <xdr:spPr>
        <a:xfrm>
          <a:off x="15621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80027</xdr:rowOff>
    </xdr:from>
    <xdr:ext cx="736600" cy="259045"/>
    <xdr:sp macro="" textlink="">
      <xdr:nvSpPr>
        <xdr:cNvPr id="275" name="テキスト ボックス 274"/>
        <xdr:cNvSpPr txBox="1"/>
      </xdr:nvSpPr>
      <xdr:spPr>
        <a:xfrm>
          <a:off x="15290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88900</xdr:rowOff>
    </xdr:from>
    <xdr:to>
      <xdr:col>21</xdr:col>
      <xdr:colOff>412750</xdr:colOff>
      <xdr:row>55</xdr:row>
      <xdr:rowOff>19050</xdr:rowOff>
    </xdr:to>
    <xdr:sp macro="" textlink="">
      <xdr:nvSpPr>
        <xdr:cNvPr id="276" name="円/楕円 275"/>
        <xdr:cNvSpPr/>
      </xdr:nvSpPr>
      <xdr:spPr>
        <a:xfrm>
          <a:off x="14732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29227</xdr:rowOff>
    </xdr:from>
    <xdr:ext cx="762000" cy="259045"/>
    <xdr:sp macro="" textlink="">
      <xdr:nvSpPr>
        <xdr:cNvPr id="277" name="テキスト ボックス 276"/>
        <xdr:cNvSpPr txBox="1"/>
      </xdr:nvSpPr>
      <xdr:spPr>
        <a:xfrm>
          <a:off x="14401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38100</xdr:rowOff>
    </xdr:from>
    <xdr:to>
      <xdr:col>20</xdr:col>
      <xdr:colOff>209550</xdr:colOff>
      <xdr:row>54</xdr:row>
      <xdr:rowOff>139700</xdr:rowOff>
    </xdr:to>
    <xdr:sp macro="" textlink="">
      <xdr:nvSpPr>
        <xdr:cNvPr id="278" name="円/楕円 277"/>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149877</xdr:rowOff>
    </xdr:from>
    <xdr:ext cx="762000" cy="259045"/>
    <xdr:sp macro="" textlink="">
      <xdr:nvSpPr>
        <xdr:cNvPr id="279" name="テキスト ボックス 278"/>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133350</xdr:rowOff>
    </xdr:from>
    <xdr:to>
      <xdr:col>19</xdr:col>
      <xdr:colOff>6350</xdr:colOff>
      <xdr:row>54</xdr:row>
      <xdr:rowOff>63500</xdr:rowOff>
    </xdr:to>
    <xdr:sp macro="" textlink="">
      <xdr:nvSpPr>
        <xdr:cNvPr id="280" name="円/楕円 279"/>
        <xdr:cNvSpPr/>
      </xdr:nvSpPr>
      <xdr:spPr>
        <a:xfrm>
          <a:off x="12954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73677</xdr:rowOff>
    </xdr:from>
    <xdr:ext cx="762000" cy="259045"/>
    <xdr:sp macro="" textlink="">
      <xdr:nvSpPr>
        <xdr:cNvPr id="281" name="テキスト ボックス 280"/>
        <xdr:cNvSpPr txBox="1"/>
      </xdr:nvSpPr>
      <xdr:spPr>
        <a:xfrm>
          <a:off x="12623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公共下水道事業の負担金の減などにより、前年度に比べ</a:t>
          </a:r>
          <a:r>
            <a:rPr kumimoji="1" lang="en-US" altLang="ja-JP" sz="1300">
              <a:latin typeface="ＭＳ Ｐゴシック"/>
            </a:rPr>
            <a:t>0.5</a:t>
          </a:r>
          <a:r>
            <a:rPr kumimoji="1" lang="ja-JP" altLang="en-US" sz="1300">
              <a:latin typeface="ＭＳ Ｐゴシック"/>
            </a:rPr>
            <a:t>％減少した。</a:t>
          </a:r>
          <a:endParaRPr kumimoji="1" lang="en-US" altLang="ja-JP" sz="1300">
            <a:latin typeface="ＭＳ Ｐゴシック"/>
          </a:endParaRPr>
        </a:p>
        <a:p>
          <a:r>
            <a:rPr kumimoji="1" lang="ja-JP" altLang="en-US" sz="1300">
              <a:latin typeface="ＭＳ Ｐゴシック"/>
            </a:rPr>
            <a:t>　静岡県の平均を</a:t>
          </a:r>
          <a:r>
            <a:rPr kumimoji="1" lang="en-US" altLang="ja-JP" sz="1300">
              <a:latin typeface="ＭＳ Ｐゴシック"/>
            </a:rPr>
            <a:t>0.2</a:t>
          </a:r>
          <a:r>
            <a:rPr kumimoji="1" lang="ja-JP" altLang="en-US" sz="1300">
              <a:latin typeface="ＭＳ Ｐゴシック"/>
            </a:rPr>
            <a:t>％、類似団体平均を</a:t>
          </a:r>
          <a:r>
            <a:rPr kumimoji="1" lang="en-US" altLang="ja-JP" sz="1300">
              <a:latin typeface="ＭＳ Ｐゴシック"/>
            </a:rPr>
            <a:t>0.6</a:t>
          </a:r>
          <a:r>
            <a:rPr kumimoji="1" lang="ja-JP" altLang="en-US" sz="1300">
              <a:latin typeface="ＭＳ Ｐゴシック"/>
            </a:rPr>
            <a:t>％下回っているが、引続き補助金・負担金の見直しを実施するとともに、特に企業会計に対する支出の増減が大きく影響するため収支改善による安定的な企業経営に努める。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73660</xdr:rowOff>
    </xdr:from>
    <xdr:to>
      <xdr:col>24</xdr:col>
      <xdr:colOff>31750</xdr:colOff>
      <xdr:row>42</xdr:row>
      <xdr:rowOff>27940</xdr:rowOff>
    </xdr:to>
    <xdr:cxnSp macro="">
      <xdr:nvCxnSpPr>
        <xdr:cNvPr id="308" name="直線コネクタ 307"/>
        <xdr:cNvCxnSpPr/>
      </xdr:nvCxnSpPr>
      <xdr:spPr>
        <a:xfrm flipV="1">
          <a:off x="16510000" y="59029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17</xdr:rowOff>
    </xdr:from>
    <xdr:ext cx="762000" cy="259045"/>
    <xdr:sp macro="" textlink="">
      <xdr:nvSpPr>
        <xdr:cNvPr id="309" name="補助費等最小値テキスト"/>
        <xdr:cNvSpPr txBox="1"/>
      </xdr:nvSpPr>
      <xdr:spPr>
        <a:xfrm>
          <a:off x="16598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42</xdr:row>
      <xdr:rowOff>27940</xdr:rowOff>
    </xdr:from>
    <xdr:to>
      <xdr:col>24</xdr:col>
      <xdr:colOff>120650</xdr:colOff>
      <xdr:row>42</xdr:row>
      <xdr:rowOff>27940</xdr:rowOff>
    </xdr:to>
    <xdr:cxnSp macro="">
      <xdr:nvCxnSpPr>
        <xdr:cNvPr id="310" name="直線コネクタ 309"/>
        <xdr:cNvCxnSpPr/>
      </xdr:nvCxnSpPr>
      <xdr:spPr>
        <a:xfrm>
          <a:off x="16421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160037</xdr:rowOff>
    </xdr:from>
    <xdr:ext cx="762000" cy="259045"/>
    <xdr:sp macro="" textlink="">
      <xdr:nvSpPr>
        <xdr:cNvPr id="311" name="補助費等最大値テキスト"/>
        <xdr:cNvSpPr txBox="1"/>
      </xdr:nvSpPr>
      <xdr:spPr>
        <a:xfrm>
          <a:off x="16598900" y="564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34</xdr:row>
      <xdr:rowOff>73660</xdr:rowOff>
    </xdr:from>
    <xdr:to>
      <xdr:col>24</xdr:col>
      <xdr:colOff>120650</xdr:colOff>
      <xdr:row>34</xdr:row>
      <xdr:rowOff>73660</xdr:rowOff>
    </xdr:to>
    <xdr:cxnSp macro="">
      <xdr:nvCxnSpPr>
        <xdr:cNvPr id="312" name="直線コネクタ 311"/>
        <xdr:cNvCxnSpPr/>
      </xdr:nvCxnSpPr>
      <xdr:spPr>
        <a:xfrm>
          <a:off x="16421100" y="590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104140</xdr:rowOff>
    </xdr:from>
    <xdr:to>
      <xdr:col>24</xdr:col>
      <xdr:colOff>31750</xdr:colOff>
      <xdr:row>36</xdr:row>
      <xdr:rowOff>142240</xdr:rowOff>
    </xdr:to>
    <xdr:cxnSp macro="">
      <xdr:nvCxnSpPr>
        <xdr:cNvPr id="313" name="直線コネクタ 312"/>
        <xdr:cNvCxnSpPr/>
      </xdr:nvCxnSpPr>
      <xdr:spPr>
        <a:xfrm flipV="1">
          <a:off x="15671800" y="62763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71137</xdr:rowOff>
    </xdr:from>
    <xdr:ext cx="762000" cy="259045"/>
    <xdr:sp macro="" textlink="">
      <xdr:nvSpPr>
        <xdr:cNvPr id="314"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15" name="フローチャート : 判断 314"/>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142240</xdr:rowOff>
    </xdr:from>
    <xdr:to>
      <xdr:col>22</xdr:col>
      <xdr:colOff>565150</xdr:colOff>
      <xdr:row>37</xdr:row>
      <xdr:rowOff>77470</xdr:rowOff>
    </xdr:to>
    <xdr:cxnSp macro="">
      <xdr:nvCxnSpPr>
        <xdr:cNvPr id="316" name="直線コネクタ 315"/>
        <xdr:cNvCxnSpPr/>
      </xdr:nvCxnSpPr>
      <xdr:spPr>
        <a:xfrm flipV="1">
          <a:off x="14782800" y="63144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60960</xdr:rowOff>
    </xdr:from>
    <xdr:to>
      <xdr:col>22</xdr:col>
      <xdr:colOff>615950</xdr:colOff>
      <xdr:row>36</xdr:row>
      <xdr:rowOff>162560</xdr:rowOff>
    </xdr:to>
    <xdr:sp macro="" textlink="">
      <xdr:nvSpPr>
        <xdr:cNvPr id="317" name="フローチャート : 判断 316"/>
        <xdr:cNvSpPr/>
      </xdr:nvSpPr>
      <xdr:spPr>
        <a:xfrm>
          <a:off x="15621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1287</xdr:rowOff>
    </xdr:from>
    <xdr:ext cx="736600" cy="259045"/>
    <xdr:sp macro="" textlink="">
      <xdr:nvSpPr>
        <xdr:cNvPr id="318" name="テキスト ボックス 317"/>
        <xdr:cNvSpPr txBox="1"/>
      </xdr:nvSpPr>
      <xdr:spPr>
        <a:xfrm>
          <a:off x="15290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46990</xdr:rowOff>
    </xdr:from>
    <xdr:to>
      <xdr:col>21</xdr:col>
      <xdr:colOff>361950</xdr:colOff>
      <xdr:row>37</xdr:row>
      <xdr:rowOff>77470</xdr:rowOff>
    </xdr:to>
    <xdr:cxnSp macro="">
      <xdr:nvCxnSpPr>
        <xdr:cNvPr id="319" name="直線コネクタ 318"/>
        <xdr:cNvCxnSpPr/>
      </xdr:nvCxnSpPr>
      <xdr:spPr>
        <a:xfrm>
          <a:off x="13893800" y="6390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76200</xdr:rowOff>
    </xdr:from>
    <xdr:to>
      <xdr:col>21</xdr:col>
      <xdr:colOff>412750</xdr:colOff>
      <xdr:row>37</xdr:row>
      <xdr:rowOff>6350</xdr:rowOff>
    </xdr:to>
    <xdr:sp macro="" textlink="">
      <xdr:nvSpPr>
        <xdr:cNvPr id="320" name="フローチャート : 判断 319"/>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16527</xdr:rowOff>
    </xdr:from>
    <xdr:ext cx="762000" cy="259045"/>
    <xdr:sp macro="" textlink="">
      <xdr:nvSpPr>
        <xdr:cNvPr id="321" name="テキスト ボックス 320"/>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165100</xdr:rowOff>
    </xdr:from>
    <xdr:to>
      <xdr:col>20</xdr:col>
      <xdr:colOff>158750</xdr:colOff>
      <xdr:row>37</xdr:row>
      <xdr:rowOff>46990</xdr:rowOff>
    </xdr:to>
    <xdr:cxnSp macro="">
      <xdr:nvCxnSpPr>
        <xdr:cNvPr id="322" name="直線コネクタ 321"/>
        <xdr:cNvCxnSpPr/>
      </xdr:nvCxnSpPr>
      <xdr:spPr>
        <a:xfrm>
          <a:off x="13004800" y="5994400"/>
          <a:ext cx="8890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23" name="フローチャート : 判断 32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4" name="テキスト ボックス 32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25" name="フローチャート : 判断 32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26" name="テキスト ボックス 32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32" name="円/楕円 331"/>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69867</xdr:rowOff>
    </xdr:from>
    <xdr:ext cx="762000" cy="259045"/>
    <xdr:sp macro="" textlink="">
      <xdr:nvSpPr>
        <xdr:cNvPr id="333"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91440</xdr:rowOff>
    </xdr:from>
    <xdr:to>
      <xdr:col>22</xdr:col>
      <xdr:colOff>615950</xdr:colOff>
      <xdr:row>37</xdr:row>
      <xdr:rowOff>21590</xdr:rowOff>
    </xdr:to>
    <xdr:sp macro="" textlink="">
      <xdr:nvSpPr>
        <xdr:cNvPr id="334" name="円/楕円 333"/>
        <xdr:cNvSpPr/>
      </xdr:nvSpPr>
      <xdr:spPr>
        <a:xfrm>
          <a:off x="15621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6367</xdr:rowOff>
    </xdr:from>
    <xdr:ext cx="736600" cy="259045"/>
    <xdr:sp macro="" textlink="">
      <xdr:nvSpPr>
        <xdr:cNvPr id="335" name="テキスト ボックス 334"/>
        <xdr:cNvSpPr txBox="1"/>
      </xdr:nvSpPr>
      <xdr:spPr>
        <a:xfrm>
          <a:off x="15290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26670</xdr:rowOff>
    </xdr:from>
    <xdr:to>
      <xdr:col>21</xdr:col>
      <xdr:colOff>412750</xdr:colOff>
      <xdr:row>37</xdr:row>
      <xdr:rowOff>128270</xdr:rowOff>
    </xdr:to>
    <xdr:sp macro="" textlink="">
      <xdr:nvSpPr>
        <xdr:cNvPr id="336" name="円/楕円 335"/>
        <xdr:cNvSpPr/>
      </xdr:nvSpPr>
      <xdr:spPr>
        <a:xfrm>
          <a:off x="14732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113047</xdr:rowOff>
    </xdr:from>
    <xdr:ext cx="762000" cy="259045"/>
    <xdr:sp macro="" textlink="">
      <xdr:nvSpPr>
        <xdr:cNvPr id="337" name="テキスト ボックス 336"/>
        <xdr:cNvSpPr txBox="1"/>
      </xdr:nvSpPr>
      <xdr:spPr>
        <a:xfrm>
          <a:off x="14401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167640</xdr:rowOff>
    </xdr:from>
    <xdr:to>
      <xdr:col>20</xdr:col>
      <xdr:colOff>209550</xdr:colOff>
      <xdr:row>37</xdr:row>
      <xdr:rowOff>97790</xdr:rowOff>
    </xdr:to>
    <xdr:sp macro="" textlink="">
      <xdr:nvSpPr>
        <xdr:cNvPr id="338" name="円/楕円 337"/>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82567</xdr:rowOff>
    </xdr:from>
    <xdr:ext cx="762000" cy="259045"/>
    <xdr:sp macro="" textlink="">
      <xdr:nvSpPr>
        <xdr:cNvPr id="339" name="テキスト ボックス 338"/>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114300</xdr:rowOff>
    </xdr:from>
    <xdr:to>
      <xdr:col>19</xdr:col>
      <xdr:colOff>6350</xdr:colOff>
      <xdr:row>35</xdr:row>
      <xdr:rowOff>44450</xdr:rowOff>
    </xdr:to>
    <xdr:sp macro="" textlink="">
      <xdr:nvSpPr>
        <xdr:cNvPr id="340" name="円/楕円 339"/>
        <xdr:cNvSpPr/>
      </xdr:nvSpPr>
      <xdr:spPr>
        <a:xfrm>
          <a:off x="12954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54627</xdr:rowOff>
    </xdr:from>
    <xdr:ext cx="762000" cy="259045"/>
    <xdr:sp macro="" textlink="">
      <xdr:nvSpPr>
        <xdr:cNvPr id="341" name="テキスト ボックス 340"/>
        <xdr:cNvSpPr txBox="1"/>
      </xdr:nvSpPr>
      <xdr:spPr>
        <a:xfrm>
          <a:off x="12623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新発債の低利借入等により元利償還金は減少傾向にあり、前年度に比べ</a:t>
          </a:r>
          <a:r>
            <a:rPr kumimoji="1" lang="en-US" altLang="ja-JP" sz="1300">
              <a:latin typeface="ＭＳ Ｐゴシック"/>
            </a:rPr>
            <a:t>0.3</a:t>
          </a:r>
          <a:r>
            <a:rPr kumimoji="1" lang="ja-JP" altLang="en-US" sz="1300">
              <a:latin typeface="ＭＳ Ｐゴシック"/>
            </a:rPr>
            <a:t>％減少し、類似団体平均を</a:t>
          </a:r>
          <a:r>
            <a:rPr kumimoji="1" lang="en-US" altLang="ja-JP" sz="1300">
              <a:latin typeface="ＭＳ Ｐゴシック"/>
            </a:rPr>
            <a:t>3.1</a:t>
          </a:r>
          <a:r>
            <a:rPr kumimoji="1" lang="ja-JP" altLang="en-US" sz="1300">
              <a:latin typeface="ＭＳ Ｐゴシック"/>
            </a:rPr>
            <a:t>％下回っている。</a:t>
          </a:r>
          <a:endParaRPr kumimoji="1" lang="en-US" altLang="ja-JP" sz="1300">
            <a:latin typeface="ＭＳ Ｐゴシック"/>
          </a:endParaRPr>
        </a:p>
        <a:p>
          <a:r>
            <a:rPr kumimoji="1" lang="ja-JP" altLang="en-US" sz="1300">
              <a:latin typeface="ＭＳ Ｐゴシック"/>
            </a:rPr>
            <a:t>　今後、大規模投資的事業に伴う借入により大幅に市債残高が増加する見込みであるが、引続き起債額及び借入条件等の見直し検討を行うとともに、市債の適正管理に努める。</a:t>
          </a: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43180</xdr:rowOff>
    </xdr:from>
    <xdr:to>
      <xdr:col>7</xdr:col>
      <xdr:colOff>15875</xdr:colOff>
      <xdr:row>81</xdr:row>
      <xdr:rowOff>54611</xdr:rowOff>
    </xdr:to>
    <xdr:cxnSp macro="">
      <xdr:nvCxnSpPr>
        <xdr:cNvPr id="369" name="直線コネクタ 368"/>
        <xdr:cNvCxnSpPr/>
      </xdr:nvCxnSpPr>
      <xdr:spPr>
        <a:xfrm flipV="1">
          <a:off x="4826000" y="127304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70"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71" name="直線コネクタ 370"/>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129557</xdr:rowOff>
    </xdr:from>
    <xdr:ext cx="762000" cy="259045"/>
    <xdr:sp macro="" textlink="">
      <xdr:nvSpPr>
        <xdr:cNvPr id="372"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74</xdr:row>
      <xdr:rowOff>43180</xdr:rowOff>
    </xdr:from>
    <xdr:to>
      <xdr:col>7</xdr:col>
      <xdr:colOff>104775</xdr:colOff>
      <xdr:row>74</xdr:row>
      <xdr:rowOff>43180</xdr:rowOff>
    </xdr:to>
    <xdr:cxnSp macro="">
      <xdr:nvCxnSpPr>
        <xdr:cNvPr id="373" name="直線コネクタ 372"/>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27939</xdr:rowOff>
    </xdr:from>
    <xdr:to>
      <xdr:col>7</xdr:col>
      <xdr:colOff>15875</xdr:colOff>
      <xdr:row>76</xdr:row>
      <xdr:rowOff>50800</xdr:rowOff>
    </xdr:to>
    <xdr:cxnSp macro="">
      <xdr:nvCxnSpPr>
        <xdr:cNvPr id="374" name="直線コネクタ 373"/>
        <xdr:cNvCxnSpPr/>
      </xdr:nvCxnSpPr>
      <xdr:spPr>
        <a:xfrm flipV="1">
          <a:off x="3987800" y="130581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75"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76" name="フローチャート : 判断 375"/>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50800</xdr:rowOff>
    </xdr:from>
    <xdr:to>
      <xdr:col>5</xdr:col>
      <xdr:colOff>549275</xdr:colOff>
      <xdr:row>76</xdr:row>
      <xdr:rowOff>111761</xdr:rowOff>
    </xdr:to>
    <xdr:cxnSp macro="">
      <xdr:nvCxnSpPr>
        <xdr:cNvPr id="377" name="直線コネクタ 376"/>
        <xdr:cNvCxnSpPr/>
      </xdr:nvCxnSpPr>
      <xdr:spPr>
        <a:xfrm flipV="1">
          <a:off x="3098800" y="13081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125730</xdr:rowOff>
    </xdr:from>
    <xdr:to>
      <xdr:col>5</xdr:col>
      <xdr:colOff>600075</xdr:colOff>
      <xdr:row>78</xdr:row>
      <xdr:rowOff>55880</xdr:rowOff>
    </xdr:to>
    <xdr:sp macro="" textlink="">
      <xdr:nvSpPr>
        <xdr:cNvPr id="378" name="フローチャート : 判断 377"/>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40657</xdr:rowOff>
    </xdr:from>
    <xdr:ext cx="736600" cy="259045"/>
    <xdr:sp macro="" textlink="">
      <xdr:nvSpPr>
        <xdr:cNvPr id="379" name="テキスト ボックス 378"/>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111761</xdr:rowOff>
    </xdr:from>
    <xdr:to>
      <xdr:col>4</xdr:col>
      <xdr:colOff>346075</xdr:colOff>
      <xdr:row>76</xdr:row>
      <xdr:rowOff>157480</xdr:rowOff>
    </xdr:to>
    <xdr:cxnSp macro="">
      <xdr:nvCxnSpPr>
        <xdr:cNvPr id="380" name="直線コネクタ 379"/>
        <xdr:cNvCxnSpPr/>
      </xdr:nvCxnSpPr>
      <xdr:spPr>
        <a:xfrm flipV="1">
          <a:off x="2209800" y="131419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148589</xdr:rowOff>
    </xdr:from>
    <xdr:to>
      <xdr:col>4</xdr:col>
      <xdr:colOff>396875</xdr:colOff>
      <xdr:row>78</xdr:row>
      <xdr:rowOff>78739</xdr:rowOff>
    </xdr:to>
    <xdr:sp macro="" textlink="">
      <xdr:nvSpPr>
        <xdr:cNvPr id="381" name="フローチャート : 判断 380"/>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63516</xdr:rowOff>
    </xdr:from>
    <xdr:ext cx="762000" cy="259045"/>
    <xdr:sp macro="" textlink="">
      <xdr:nvSpPr>
        <xdr:cNvPr id="382" name="テキスト ボックス 381"/>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157480</xdr:rowOff>
    </xdr:from>
    <xdr:to>
      <xdr:col>3</xdr:col>
      <xdr:colOff>142875</xdr:colOff>
      <xdr:row>77</xdr:row>
      <xdr:rowOff>8889</xdr:rowOff>
    </xdr:to>
    <xdr:cxnSp macro="">
      <xdr:nvCxnSpPr>
        <xdr:cNvPr id="383" name="直線コネクタ 382"/>
        <xdr:cNvCxnSpPr/>
      </xdr:nvCxnSpPr>
      <xdr:spPr>
        <a:xfrm flipV="1">
          <a:off x="1320800" y="131876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163830</xdr:rowOff>
    </xdr:from>
    <xdr:to>
      <xdr:col>3</xdr:col>
      <xdr:colOff>193675</xdr:colOff>
      <xdr:row>78</xdr:row>
      <xdr:rowOff>93980</xdr:rowOff>
    </xdr:to>
    <xdr:sp macro="" textlink="">
      <xdr:nvSpPr>
        <xdr:cNvPr id="384" name="フローチャート : 判断 383"/>
        <xdr:cNvSpPr/>
      </xdr:nvSpPr>
      <xdr:spPr>
        <a:xfrm>
          <a:off x="2159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78757</xdr:rowOff>
    </xdr:from>
    <xdr:ext cx="762000" cy="259045"/>
    <xdr:sp macro="" textlink="">
      <xdr:nvSpPr>
        <xdr:cNvPr id="385" name="テキスト ボックス 384"/>
        <xdr:cNvSpPr txBox="1"/>
      </xdr:nvSpPr>
      <xdr:spPr>
        <a:xfrm>
          <a:off x="1828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86" name="フローチャート : 判断 385"/>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71138</xdr:rowOff>
    </xdr:from>
    <xdr:ext cx="762000" cy="259045"/>
    <xdr:sp macro="" textlink="">
      <xdr:nvSpPr>
        <xdr:cNvPr id="387" name="テキスト ボックス 386"/>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148589</xdr:rowOff>
    </xdr:from>
    <xdr:to>
      <xdr:col>7</xdr:col>
      <xdr:colOff>66675</xdr:colOff>
      <xdr:row>76</xdr:row>
      <xdr:rowOff>78739</xdr:rowOff>
    </xdr:to>
    <xdr:sp macro="" textlink="">
      <xdr:nvSpPr>
        <xdr:cNvPr id="393" name="円/楕円 392"/>
        <xdr:cNvSpPr/>
      </xdr:nvSpPr>
      <xdr:spPr>
        <a:xfrm>
          <a:off x="4775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165117</xdr:rowOff>
    </xdr:from>
    <xdr:ext cx="762000" cy="259045"/>
    <xdr:sp macro="" textlink="">
      <xdr:nvSpPr>
        <xdr:cNvPr id="394" name="公債費該当値テキスト"/>
        <xdr:cNvSpPr txBox="1"/>
      </xdr:nvSpPr>
      <xdr:spPr>
        <a:xfrm>
          <a:off x="4914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0</xdr:rowOff>
    </xdr:from>
    <xdr:to>
      <xdr:col>5</xdr:col>
      <xdr:colOff>600075</xdr:colOff>
      <xdr:row>76</xdr:row>
      <xdr:rowOff>101600</xdr:rowOff>
    </xdr:to>
    <xdr:sp macro="" textlink="">
      <xdr:nvSpPr>
        <xdr:cNvPr id="395" name="円/楕円 394"/>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111777</xdr:rowOff>
    </xdr:from>
    <xdr:ext cx="736600" cy="259045"/>
    <xdr:sp macro="" textlink="">
      <xdr:nvSpPr>
        <xdr:cNvPr id="396" name="テキスト ボックス 395"/>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60961</xdr:rowOff>
    </xdr:from>
    <xdr:to>
      <xdr:col>4</xdr:col>
      <xdr:colOff>396875</xdr:colOff>
      <xdr:row>76</xdr:row>
      <xdr:rowOff>162561</xdr:rowOff>
    </xdr:to>
    <xdr:sp macro="" textlink="">
      <xdr:nvSpPr>
        <xdr:cNvPr id="397" name="円/楕円 396"/>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1287</xdr:rowOff>
    </xdr:from>
    <xdr:ext cx="762000" cy="259045"/>
    <xdr:sp macro="" textlink="">
      <xdr:nvSpPr>
        <xdr:cNvPr id="398" name="テキスト ボックス 397"/>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106680</xdr:rowOff>
    </xdr:from>
    <xdr:to>
      <xdr:col>3</xdr:col>
      <xdr:colOff>193675</xdr:colOff>
      <xdr:row>77</xdr:row>
      <xdr:rowOff>36830</xdr:rowOff>
    </xdr:to>
    <xdr:sp macro="" textlink="">
      <xdr:nvSpPr>
        <xdr:cNvPr id="399" name="円/楕円 398"/>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47007</xdr:rowOff>
    </xdr:from>
    <xdr:ext cx="762000" cy="259045"/>
    <xdr:sp macro="" textlink="">
      <xdr:nvSpPr>
        <xdr:cNvPr id="400" name="テキスト ボックス 399"/>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401" name="円/楕円 400"/>
        <xdr:cNvSpPr/>
      </xdr:nvSpPr>
      <xdr:spPr>
        <a:xfrm>
          <a:off x="1270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402" name="テキスト ボックス 401"/>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補助費等で減があったものの、扶助費の増により、前年度に比べて</a:t>
          </a:r>
          <a:r>
            <a:rPr kumimoji="1" lang="en-US" altLang="ja-JP" sz="1300">
              <a:latin typeface="ＭＳ Ｐゴシック"/>
            </a:rPr>
            <a:t>0.9</a:t>
          </a:r>
          <a:r>
            <a:rPr kumimoji="1" lang="ja-JP" altLang="en-US" sz="1300">
              <a:latin typeface="ＭＳ Ｐゴシック"/>
            </a:rPr>
            <a:t>％増加しているが、類似団体の中では引続き上位に位置している。</a:t>
          </a:r>
          <a:endParaRPr kumimoji="1" lang="en-US" altLang="ja-JP" sz="1300">
            <a:latin typeface="ＭＳ Ｐゴシック"/>
          </a:endParaRPr>
        </a:p>
        <a:p>
          <a:r>
            <a:rPr kumimoji="1" lang="ja-JP" altLang="en-US" sz="1300">
              <a:latin typeface="ＭＳ Ｐゴシック"/>
            </a:rPr>
            <a:t>　今後も各経費において適正な執行管理を行い、経常経費の削減に努める。</a:t>
          </a: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80</xdr:row>
      <xdr:rowOff>117856</xdr:rowOff>
    </xdr:to>
    <xdr:cxnSp macro="">
      <xdr:nvCxnSpPr>
        <xdr:cNvPr id="428" name="直線コネクタ 427"/>
        <xdr:cNvCxnSpPr/>
      </xdr:nvCxnSpPr>
      <xdr:spPr>
        <a:xfrm flipV="1">
          <a:off x="16510000" y="1279144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89933</xdr:rowOff>
    </xdr:from>
    <xdr:ext cx="762000" cy="259045"/>
    <xdr:sp macro="" textlink="">
      <xdr:nvSpPr>
        <xdr:cNvPr id="429"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23</xdr:col>
      <xdr:colOff>628650</xdr:colOff>
      <xdr:row>80</xdr:row>
      <xdr:rowOff>117856</xdr:rowOff>
    </xdr:from>
    <xdr:to>
      <xdr:col>24</xdr:col>
      <xdr:colOff>120650</xdr:colOff>
      <xdr:row>80</xdr:row>
      <xdr:rowOff>117856</xdr:rowOff>
    </xdr:to>
    <xdr:cxnSp macro="">
      <xdr:nvCxnSpPr>
        <xdr:cNvPr id="430" name="直線コネクタ 429"/>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1"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2" name="直線コネクタ 431"/>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92710</xdr:rowOff>
    </xdr:from>
    <xdr:to>
      <xdr:col>24</xdr:col>
      <xdr:colOff>31750</xdr:colOff>
      <xdr:row>75</xdr:row>
      <xdr:rowOff>133858</xdr:rowOff>
    </xdr:to>
    <xdr:cxnSp macro="">
      <xdr:nvCxnSpPr>
        <xdr:cNvPr id="433" name="直線コネクタ 432"/>
        <xdr:cNvCxnSpPr/>
      </xdr:nvCxnSpPr>
      <xdr:spPr>
        <a:xfrm>
          <a:off x="15671800" y="129514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153433</xdr:rowOff>
    </xdr:from>
    <xdr:ext cx="762000" cy="259045"/>
    <xdr:sp macro="" textlink="">
      <xdr:nvSpPr>
        <xdr:cNvPr id="434" name="公債費以外平均値テキスト"/>
        <xdr:cNvSpPr txBox="1"/>
      </xdr:nvSpPr>
      <xdr:spPr>
        <a:xfrm>
          <a:off x="16598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xdr:rowOff>
    </xdr:from>
    <xdr:to>
      <xdr:col>24</xdr:col>
      <xdr:colOff>82550</xdr:colOff>
      <xdr:row>77</xdr:row>
      <xdr:rowOff>111506</xdr:rowOff>
    </xdr:to>
    <xdr:sp macro="" textlink="">
      <xdr:nvSpPr>
        <xdr:cNvPr id="435" name="フローチャート : 判断 434"/>
        <xdr:cNvSpPr/>
      </xdr:nvSpPr>
      <xdr:spPr>
        <a:xfrm>
          <a:off x="16459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92710</xdr:rowOff>
    </xdr:from>
    <xdr:to>
      <xdr:col>22</xdr:col>
      <xdr:colOff>565150</xdr:colOff>
      <xdr:row>75</xdr:row>
      <xdr:rowOff>152146</xdr:rowOff>
    </xdr:to>
    <xdr:cxnSp macro="">
      <xdr:nvCxnSpPr>
        <xdr:cNvPr id="436" name="直線コネクタ 435"/>
        <xdr:cNvCxnSpPr/>
      </xdr:nvCxnSpPr>
      <xdr:spPr>
        <a:xfrm flipV="1">
          <a:off x="14782800" y="129514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14478</xdr:rowOff>
    </xdr:from>
    <xdr:to>
      <xdr:col>22</xdr:col>
      <xdr:colOff>615950</xdr:colOff>
      <xdr:row>77</xdr:row>
      <xdr:rowOff>116078</xdr:rowOff>
    </xdr:to>
    <xdr:sp macro="" textlink="">
      <xdr:nvSpPr>
        <xdr:cNvPr id="437" name="フローチャート : 判断 436"/>
        <xdr:cNvSpPr/>
      </xdr:nvSpPr>
      <xdr:spPr>
        <a:xfrm>
          <a:off x="15621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100855</xdr:rowOff>
    </xdr:from>
    <xdr:ext cx="736600" cy="259045"/>
    <xdr:sp macro="" textlink="">
      <xdr:nvSpPr>
        <xdr:cNvPr id="438" name="テキスト ボックス 437"/>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83566</xdr:rowOff>
    </xdr:from>
    <xdr:to>
      <xdr:col>21</xdr:col>
      <xdr:colOff>361950</xdr:colOff>
      <xdr:row>75</xdr:row>
      <xdr:rowOff>152146</xdr:rowOff>
    </xdr:to>
    <xdr:cxnSp macro="">
      <xdr:nvCxnSpPr>
        <xdr:cNvPr id="439" name="直線コネクタ 438"/>
        <xdr:cNvCxnSpPr/>
      </xdr:nvCxnSpPr>
      <xdr:spPr>
        <a:xfrm>
          <a:off x="13893800" y="129423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131063</xdr:rowOff>
    </xdr:from>
    <xdr:to>
      <xdr:col>21</xdr:col>
      <xdr:colOff>412750</xdr:colOff>
      <xdr:row>77</xdr:row>
      <xdr:rowOff>61213</xdr:rowOff>
    </xdr:to>
    <xdr:sp macro="" textlink="">
      <xdr:nvSpPr>
        <xdr:cNvPr id="440" name="フローチャート : 判断 439"/>
        <xdr:cNvSpPr/>
      </xdr:nvSpPr>
      <xdr:spPr>
        <a:xfrm>
          <a:off x="14732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45990</xdr:rowOff>
    </xdr:from>
    <xdr:ext cx="762000" cy="259045"/>
    <xdr:sp macro="" textlink="">
      <xdr:nvSpPr>
        <xdr:cNvPr id="441" name="テキスト ボックス 440"/>
        <xdr:cNvSpPr txBox="1"/>
      </xdr:nvSpPr>
      <xdr:spPr>
        <a:xfrm>
          <a:off x="14401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30988</xdr:rowOff>
    </xdr:from>
    <xdr:to>
      <xdr:col>20</xdr:col>
      <xdr:colOff>158750</xdr:colOff>
      <xdr:row>75</xdr:row>
      <xdr:rowOff>83566</xdr:rowOff>
    </xdr:to>
    <xdr:cxnSp macro="">
      <xdr:nvCxnSpPr>
        <xdr:cNvPr id="442" name="直線コネクタ 441"/>
        <xdr:cNvCxnSpPr/>
      </xdr:nvCxnSpPr>
      <xdr:spPr>
        <a:xfrm>
          <a:off x="13004800" y="12718288"/>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126492</xdr:rowOff>
    </xdr:from>
    <xdr:to>
      <xdr:col>20</xdr:col>
      <xdr:colOff>209550</xdr:colOff>
      <xdr:row>77</xdr:row>
      <xdr:rowOff>56642</xdr:rowOff>
    </xdr:to>
    <xdr:sp macro="" textlink="">
      <xdr:nvSpPr>
        <xdr:cNvPr id="443" name="フローチャート : 判断 442"/>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41419</xdr:rowOff>
    </xdr:from>
    <xdr:ext cx="762000" cy="259045"/>
    <xdr:sp macro="" textlink="">
      <xdr:nvSpPr>
        <xdr:cNvPr id="444" name="テキスト ボックス 443"/>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45" name="フローチャート : 判断 444"/>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32275</xdr:rowOff>
    </xdr:from>
    <xdr:ext cx="762000" cy="259045"/>
    <xdr:sp macro="" textlink="">
      <xdr:nvSpPr>
        <xdr:cNvPr id="446" name="テキスト ボックス 445"/>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83058</xdr:rowOff>
    </xdr:from>
    <xdr:to>
      <xdr:col>24</xdr:col>
      <xdr:colOff>82550</xdr:colOff>
      <xdr:row>76</xdr:row>
      <xdr:rowOff>13208</xdr:rowOff>
    </xdr:to>
    <xdr:sp macro="" textlink="">
      <xdr:nvSpPr>
        <xdr:cNvPr id="452" name="円/楕円 451"/>
        <xdr:cNvSpPr/>
      </xdr:nvSpPr>
      <xdr:spPr>
        <a:xfrm>
          <a:off x="164592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99585</xdr:rowOff>
    </xdr:from>
    <xdr:ext cx="762000" cy="259045"/>
    <xdr:sp macro="" textlink="">
      <xdr:nvSpPr>
        <xdr:cNvPr id="453" name="公債費以外該当値テキスト"/>
        <xdr:cNvSpPr txBox="1"/>
      </xdr:nvSpPr>
      <xdr:spPr>
        <a:xfrm>
          <a:off x="16598900" y="1278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41910</xdr:rowOff>
    </xdr:from>
    <xdr:to>
      <xdr:col>22</xdr:col>
      <xdr:colOff>615950</xdr:colOff>
      <xdr:row>75</xdr:row>
      <xdr:rowOff>143510</xdr:rowOff>
    </xdr:to>
    <xdr:sp macro="" textlink="">
      <xdr:nvSpPr>
        <xdr:cNvPr id="454" name="円/楕円 453"/>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153687</xdr:rowOff>
    </xdr:from>
    <xdr:ext cx="736600" cy="259045"/>
    <xdr:sp macro="" textlink="">
      <xdr:nvSpPr>
        <xdr:cNvPr id="455" name="テキスト ボックス 454"/>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101346</xdr:rowOff>
    </xdr:from>
    <xdr:to>
      <xdr:col>21</xdr:col>
      <xdr:colOff>412750</xdr:colOff>
      <xdr:row>76</xdr:row>
      <xdr:rowOff>31496</xdr:rowOff>
    </xdr:to>
    <xdr:sp macro="" textlink="">
      <xdr:nvSpPr>
        <xdr:cNvPr id="456" name="円/楕円 455"/>
        <xdr:cNvSpPr/>
      </xdr:nvSpPr>
      <xdr:spPr>
        <a:xfrm>
          <a:off x="14732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41673</xdr:rowOff>
    </xdr:from>
    <xdr:ext cx="762000" cy="259045"/>
    <xdr:sp macro="" textlink="">
      <xdr:nvSpPr>
        <xdr:cNvPr id="457" name="テキスト ボックス 456"/>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32766</xdr:rowOff>
    </xdr:from>
    <xdr:to>
      <xdr:col>20</xdr:col>
      <xdr:colOff>209550</xdr:colOff>
      <xdr:row>75</xdr:row>
      <xdr:rowOff>134366</xdr:rowOff>
    </xdr:to>
    <xdr:sp macro="" textlink="">
      <xdr:nvSpPr>
        <xdr:cNvPr id="458" name="円/楕円 457"/>
        <xdr:cNvSpPr/>
      </xdr:nvSpPr>
      <xdr:spPr>
        <a:xfrm>
          <a:off x="13843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144543</xdr:rowOff>
    </xdr:from>
    <xdr:ext cx="762000" cy="259045"/>
    <xdr:sp macro="" textlink="">
      <xdr:nvSpPr>
        <xdr:cNvPr id="459" name="テキスト ボックス 458"/>
        <xdr:cNvSpPr txBox="1"/>
      </xdr:nvSpPr>
      <xdr:spPr>
        <a:xfrm>
          <a:off x="13512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151638</xdr:rowOff>
    </xdr:from>
    <xdr:to>
      <xdr:col>19</xdr:col>
      <xdr:colOff>6350</xdr:colOff>
      <xdr:row>74</xdr:row>
      <xdr:rowOff>81788</xdr:rowOff>
    </xdr:to>
    <xdr:sp macro="" textlink="">
      <xdr:nvSpPr>
        <xdr:cNvPr id="460" name="円/楕円 459"/>
        <xdr:cNvSpPr/>
      </xdr:nvSpPr>
      <xdr:spPr>
        <a:xfrm>
          <a:off x="12954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91965</xdr:rowOff>
    </xdr:from>
    <xdr:ext cx="762000" cy="259045"/>
    <xdr:sp macro="" textlink="">
      <xdr:nvSpPr>
        <xdr:cNvPr id="461" name="テキスト ボックス 460"/>
        <xdr:cNvSpPr txBox="1"/>
      </xdr:nvSpPr>
      <xdr:spPr>
        <a:xfrm>
          <a:off x="12623800" y="1243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静岡県富士市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74563</xdr:rowOff>
    </xdr:from>
    <xdr:to>
      <xdr:col>4</xdr:col>
      <xdr:colOff>1117600</xdr:colOff>
      <xdr:row>19</xdr:row>
      <xdr:rowOff>86026</xdr:rowOff>
    </xdr:to>
    <xdr:cxnSp macro="">
      <xdr:nvCxnSpPr>
        <xdr:cNvPr id="47" name="直線コネクタ 46"/>
        <xdr:cNvCxnSpPr/>
      </xdr:nvCxnSpPr>
      <xdr:spPr bwMode="auto">
        <a:xfrm flipV="1">
          <a:off x="5651500" y="2008138"/>
          <a:ext cx="0" cy="1383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58103</xdr:rowOff>
    </xdr:from>
    <xdr:ext cx="762000" cy="259045"/>
    <xdr:sp macro="" textlink="">
      <xdr:nvSpPr>
        <xdr:cNvPr id="48" name="人口1人当たり決算額の推移最小値テキスト130"/>
        <xdr:cNvSpPr txBox="1"/>
      </xdr:nvSpPr>
      <xdr:spPr>
        <a:xfrm>
          <a:off x="5740400" y="336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46,713</a:t>
          </a:r>
          <a:endParaRPr kumimoji="1" lang="ja-JP" altLang="en-US" sz="1000" b="1">
            <a:latin typeface="ＭＳ Ｐゴシック"/>
          </a:endParaRPr>
        </a:p>
      </xdr:txBody>
    </xdr:sp>
    <xdr:clientData/>
  </xdr:oneCellAnchor>
  <xdr:twoCellAnchor>
    <xdr:from>
      <xdr:col>4</xdr:col>
      <xdr:colOff>1028700</xdr:colOff>
      <xdr:row>19</xdr:row>
      <xdr:rowOff>86026</xdr:rowOff>
    </xdr:from>
    <xdr:to>
      <xdr:col>5</xdr:col>
      <xdr:colOff>73025</xdr:colOff>
      <xdr:row>19</xdr:row>
      <xdr:rowOff>86026</xdr:rowOff>
    </xdr:to>
    <xdr:cxnSp macro="">
      <xdr:nvCxnSpPr>
        <xdr:cNvPr id="49" name="直線コネクタ 48"/>
        <xdr:cNvCxnSpPr/>
      </xdr:nvCxnSpPr>
      <xdr:spPr bwMode="auto">
        <a:xfrm>
          <a:off x="5562600" y="3391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160940</xdr:rowOff>
    </xdr:from>
    <xdr:ext cx="762000" cy="259045"/>
    <xdr:sp macro="" textlink="">
      <xdr:nvSpPr>
        <xdr:cNvPr id="50" name="人口1人当たり決算額の推移最大値テキスト130"/>
        <xdr:cNvSpPr txBox="1"/>
      </xdr:nvSpPr>
      <xdr:spPr>
        <a:xfrm>
          <a:off x="5740400" y="175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89,064</a:t>
          </a:r>
          <a:endParaRPr kumimoji="1" lang="ja-JP" altLang="en-US" sz="1000" b="1">
            <a:latin typeface="ＭＳ Ｐゴシック"/>
          </a:endParaRPr>
        </a:p>
      </xdr:txBody>
    </xdr:sp>
    <xdr:clientData/>
  </xdr:oneCellAnchor>
  <xdr:twoCellAnchor>
    <xdr:from>
      <xdr:col>4</xdr:col>
      <xdr:colOff>1028700</xdr:colOff>
      <xdr:row>11</xdr:row>
      <xdr:rowOff>74563</xdr:rowOff>
    </xdr:from>
    <xdr:to>
      <xdr:col>5</xdr:col>
      <xdr:colOff>73025</xdr:colOff>
      <xdr:row>11</xdr:row>
      <xdr:rowOff>74563</xdr:rowOff>
    </xdr:to>
    <xdr:cxnSp macro="">
      <xdr:nvCxnSpPr>
        <xdr:cNvPr id="51" name="直線コネクタ 50"/>
        <xdr:cNvCxnSpPr/>
      </xdr:nvCxnSpPr>
      <xdr:spPr bwMode="auto">
        <a:xfrm>
          <a:off x="5562600" y="2008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24631</xdr:rowOff>
    </xdr:from>
    <xdr:to>
      <xdr:col>4</xdr:col>
      <xdr:colOff>1117600</xdr:colOff>
      <xdr:row>15</xdr:row>
      <xdr:rowOff>48209</xdr:rowOff>
    </xdr:to>
    <xdr:cxnSp macro="">
      <xdr:nvCxnSpPr>
        <xdr:cNvPr id="52" name="直線コネクタ 51"/>
        <xdr:cNvCxnSpPr/>
      </xdr:nvCxnSpPr>
      <xdr:spPr bwMode="auto">
        <a:xfrm flipV="1">
          <a:off x="5003800" y="2644006"/>
          <a:ext cx="647700" cy="23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12071</xdr:rowOff>
    </xdr:from>
    <xdr:ext cx="762000" cy="259045"/>
    <xdr:sp macro="" textlink="">
      <xdr:nvSpPr>
        <xdr:cNvPr id="53" name="人口1人当たり決算額の推移平均値テキスト130"/>
        <xdr:cNvSpPr txBox="1"/>
      </xdr:nvSpPr>
      <xdr:spPr>
        <a:xfrm>
          <a:off x="5740400" y="2802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39994</xdr:rowOff>
    </xdr:from>
    <xdr:to>
      <xdr:col>5</xdr:col>
      <xdr:colOff>34925</xdr:colOff>
      <xdr:row>16</xdr:row>
      <xdr:rowOff>141594</xdr:rowOff>
    </xdr:to>
    <xdr:sp macro="" textlink="">
      <xdr:nvSpPr>
        <xdr:cNvPr id="54" name="フローチャート : 判断 53"/>
        <xdr:cNvSpPr/>
      </xdr:nvSpPr>
      <xdr:spPr bwMode="auto">
        <a:xfrm>
          <a:off x="56007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48209</xdr:rowOff>
    </xdr:from>
    <xdr:to>
      <xdr:col>4</xdr:col>
      <xdr:colOff>469900</xdr:colOff>
      <xdr:row>15</xdr:row>
      <xdr:rowOff>104478</xdr:rowOff>
    </xdr:to>
    <xdr:cxnSp macro="">
      <xdr:nvCxnSpPr>
        <xdr:cNvPr id="55" name="直線コネクタ 54"/>
        <xdr:cNvCxnSpPr/>
      </xdr:nvCxnSpPr>
      <xdr:spPr bwMode="auto">
        <a:xfrm flipV="1">
          <a:off x="4305300" y="2667584"/>
          <a:ext cx="698500" cy="56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81763</xdr:rowOff>
    </xdr:from>
    <xdr:to>
      <xdr:col>4</xdr:col>
      <xdr:colOff>520700</xdr:colOff>
      <xdr:row>17</xdr:row>
      <xdr:rowOff>11913</xdr:rowOff>
    </xdr:to>
    <xdr:sp macro="" textlink="">
      <xdr:nvSpPr>
        <xdr:cNvPr id="56" name="フローチャート : 判断 55"/>
        <xdr:cNvSpPr/>
      </xdr:nvSpPr>
      <xdr:spPr bwMode="auto">
        <a:xfrm>
          <a:off x="49530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168140</xdr:rowOff>
    </xdr:from>
    <xdr:ext cx="736600" cy="259045"/>
    <xdr:sp macro="" textlink="">
      <xdr:nvSpPr>
        <xdr:cNvPr id="57" name="テキスト ボックス 56"/>
        <xdr:cNvSpPr txBox="1"/>
      </xdr:nvSpPr>
      <xdr:spPr>
        <a:xfrm>
          <a:off x="4622800" y="295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60815</xdr:rowOff>
    </xdr:from>
    <xdr:to>
      <xdr:col>3</xdr:col>
      <xdr:colOff>904875</xdr:colOff>
      <xdr:row>15</xdr:row>
      <xdr:rowOff>104478</xdr:rowOff>
    </xdr:to>
    <xdr:cxnSp macro="">
      <xdr:nvCxnSpPr>
        <xdr:cNvPr id="58" name="直線コネクタ 57"/>
        <xdr:cNvCxnSpPr/>
      </xdr:nvCxnSpPr>
      <xdr:spPr bwMode="auto">
        <a:xfrm>
          <a:off x="3606800" y="2680190"/>
          <a:ext cx="698500" cy="43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140088</xdr:rowOff>
    </xdr:from>
    <xdr:to>
      <xdr:col>3</xdr:col>
      <xdr:colOff>955675</xdr:colOff>
      <xdr:row>17</xdr:row>
      <xdr:rowOff>70238</xdr:rowOff>
    </xdr:to>
    <xdr:sp macro="" textlink="">
      <xdr:nvSpPr>
        <xdr:cNvPr id="59" name="フローチャート : 判断 58"/>
        <xdr:cNvSpPr/>
      </xdr:nvSpPr>
      <xdr:spPr bwMode="auto">
        <a:xfrm>
          <a:off x="42545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55015</xdr:rowOff>
    </xdr:from>
    <xdr:ext cx="762000" cy="259045"/>
    <xdr:sp macro="" textlink="">
      <xdr:nvSpPr>
        <xdr:cNvPr id="60" name="テキスト ボックス 59"/>
        <xdr:cNvSpPr txBox="1"/>
      </xdr:nvSpPr>
      <xdr:spPr>
        <a:xfrm>
          <a:off x="3924300" y="301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148663</xdr:rowOff>
    </xdr:from>
    <xdr:to>
      <xdr:col>3</xdr:col>
      <xdr:colOff>206375</xdr:colOff>
      <xdr:row>15</xdr:row>
      <xdr:rowOff>60815</xdr:rowOff>
    </xdr:to>
    <xdr:cxnSp macro="">
      <xdr:nvCxnSpPr>
        <xdr:cNvPr id="61" name="直線コネクタ 60"/>
        <xdr:cNvCxnSpPr/>
      </xdr:nvCxnSpPr>
      <xdr:spPr bwMode="auto">
        <a:xfrm>
          <a:off x="2908300" y="2596588"/>
          <a:ext cx="698500" cy="83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92213</xdr:rowOff>
    </xdr:from>
    <xdr:to>
      <xdr:col>3</xdr:col>
      <xdr:colOff>257175</xdr:colOff>
      <xdr:row>17</xdr:row>
      <xdr:rowOff>22363</xdr:rowOff>
    </xdr:to>
    <xdr:sp macro="" textlink="">
      <xdr:nvSpPr>
        <xdr:cNvPr id="62" name="フローチャート : 判断 61"/>
        <xdr:cNvSpPr/>
      </xdr:nvSpPr>
      <xdr:spPr bwMode="auto">
        <a:xfrm>
          <a:off x="3556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7140</xdr:rowOff>
    </xdr:from>
    <xdr:ext cx="762000" cy="259045"/>
    <xdr:sp macro="" textlink="">
      <xdr:nvSpPr>
        <xdr:cNvPr id="63" name="テキスト ボックス 62"/>
        <xdr:cNvSpPr txBox="1"/>
      </xdr:nvSpPr>
      <xdr:spPr>
        <a:xfrm>
          <a:off x="3225800" y="296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15566</xdr:rowOff>
    </xdr:from>
    <xdr:to>
      <xdr:col>2</xdr:col>
      <xdr:colOff>692150</xdr:colOff>
      <xdr:row>16</xdr:row>
      <xdr:rowOff>117166</xdr:rowOff>
    </xdr:to>
    <xdr:sp macro="" textlink="">
      <xdr:nvSpPr>
        <xdr:cNvPr id="64" name="フローチャート : 判断 63"/>
        <xdr:cNvSpPr/>
      </xdr:nvSpPr>
      <xdr:spPr bwMode="auto">
        <a:xfrm>
          <a:off x="2857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101943</xdr:rowOff>
    </xdr:from>
    <xdr:ext cx="762000" cy="259045"/>
    <xdr:sp macro="" textlink="">
      <xdr:nvSpPr>
        <xdr:cNvPr id="65" name="テキスト ボックス 64"/>
        <xdr:cNvSpPr txBox="1"/>
      </xdr:nvSpPr>
      <xdr:spPr>
        <a:xfrm>
          <a:off x="2527300" y="28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145281</xdr:rowOff>
    </xdr:from>
    <xdr:to>
      <xdr:col>5</xdr:col>
      <xdr:colOff>34925</xdr:colOff>
      <xdr:row>15</xdr:row>
      <xdr:rowOff>75431</xdr:rowOff>
    </xdr:to>
    <xdr:sp macro="" textlink="">
      <xdr:nvSpPr>
        <xdr:cNvPr id="71" name="円/楕円 70"/>
        <xdr:cNvSpPr/>
      </xdr:nvSpPr>
      <xdr:spPr bwMode="auto">
        <a:xfrm>
          <a:off x="5600700" y="2593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161808</xdr:rowOff>
    </xdr:from>
    <xdr:ext cx="762000" cy="259045"/>
    <xdr:sp macro="" textlink="">
      <xdr:nvSpPr>
        <xdr:cNvPr id="72" name="人口1人当たり決算額の推移該当値テキスト130"/>
        <xdr:cNvSpPr txBox="1"/>
      </xdr:nvSpPr>
      <xdr:spPr>
        <a:xfrm>
          <a:off x="5740400" y="243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69,593</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168859</xdr:rowOff>
    </xdr:from>
    <xdr:to>
      <xdr:col>4</xdr:col>
      <xdr:colOff>520700</xdr:colOff>
      <xdr:row>15</xdr:row>
      <xdr:rowOff>99009</xdr:rowOff>
    </xdr:to>
    <xdr:sp macro="" textlink="">
      <xdr:nvSpPr>
        <xdr:cNvPr id="73" name="円/楕円 72"/>
        <xdr:cNvSpPr/>
      </xdr:nvSpPr>
      <xdr:spPr bwMode="auto">
        <a:xfrm>
          <a:off x="4953000" y="2616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109186</xdr:rowOff>
    </xdr:from>
    <xdr:ext cx="736600" cy="259045"/>
    <xdr:sp macro="" textlink="">
      <xdr:nvSpPr>
        <xdr:cNvPr id="74" name="テキスト ボックス 73"/>
        <xdr:cNvSpPr txBox="1"/>
      </xdr:nvSpPr>
      <xdr:spPr>
        <a:xfrm>
          <a:off x="4622800" y="2385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68,871</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53678</xdr:rowOff>
    </xdr:from>
    <xdr:to>
      <xdr:col>3</xdr:col>
      <xdr:colOff>955675</xdr:colOff>
      <xdr:row>15</xdr:row>
      <xdr:rowOff>155278</xdr:rowOff>
    </xdr:to>
    <xdr:sp macro="" textlink="">
      <xdr:nvSpPr>
        <xdr:cNvPr id="75" name="円/楕円 74"/>
        <xdr:cNvSpPr/>
      </xdr:nvSpPr>
      <xdr:spPr bwMode="auto">
        <a:xfrm>
          <a:off x="4254500" y="2673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165455</xdr:rowOff>
    </xdr:from>
    <xdr:ext cx="762000" cy="259045"/>
    <xdr:sp macro="" textlink="">
      <xdr:nvSpPr>
        <xdr:cNvPr id="76" name="テキスト ボックス 75"/>
        <xdr:cNvSpPr txBox="1"/>
      </xdr:nvSpPr>
      <xdr:spPr>
        <a:xfrm>
          <a:off x="3924300" y="244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67,148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10015</xdr:rowOff>
    </xdr:from>
    <xdr:to>
      <xdr:col>3</xdr:col>
      <xdr:colOff>257175</xdr:colOff>
      <xdr:row>15</xdr:row>
      <xdr:rowOff>111615</xdr:rowOff>
    </xdr:to>
    <xdr:sp macro="" textlink="">
      <xdr:nvSpPr>
        <xdr:cNvPr id="77" name="円/楕円 76"/>
        <xdr:cNvSpPr/>
      </xdr:nvSpPr>
      <xdr:spPr bwMode="auto">
        <a:xfrm>
          <a:off x="3556000" y="2629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121792</xdr:rowOff>
    </xdr:from>
    <xdr:ext cx="762000" cy="259045"/>
    <xdr:sp macro="" textlink="">
      <xdr:nvSpPr>
        <xdr:cNvPr id="78" name="テキスト ボックス 77"/>
        <xdr:cNvSpPr txBox="1"/>
      </xdr:nvSpPr>
      <xdr:spPr>
        <a:xfrm>
          <a:off x="3225800" y="239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68,485</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97863</xdr:rowOff>
    </xdr:from>
    <xdr:to>
      <xdr:col>2</xdr:col>
      <xdr:colOff>692150</xdr:colOff>
      <xdr:row>15</xdr:row>
      <xdr:rowOff>28013</xdr:rowOff>
    </xdr:to>
    <xdr:sp macro="" textlink="">
      <xdr:nvSpPr>
        <xdr:cNvPr id="79" name="円/楕円 78"/>
        <xdr:cNvSpPr/>
      </xdr:nvSpPr>
      <xdr:spPr bwMode="auto">
        <a:xfrm>
          <a:off x="2857500" y="2545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38190</xdr:rowOff>
    </xdr:from>
    <xdr:ext cx="762000" cy="259045"/>
    <xdr:sp macro="" textlink="">
      <xdr:nvSpPr>
        <xdr:cNvPr id="80" name="テキスト ボックス 79"/>
        <xdr:cNvSpPr txBox="1"/>
      </xdr:nvSpPr>
      <xdr:spPr>
        <a:xfrm>
          <a:off x="2527300" y="23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71,045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39256</xdr:rowOff>
    </xdr:from>
    <xdr:to>
      <xdr:col>4</xdr:col>
      <xdr:colOff>1117600</xdr:colOff>
      <xdr:row>37</xdr:row>
      <xdr:rowOff>241529</xdr:rowOff>
    </xdr:to>
    <xdr:cxnSp macro="">
      <xdr:nvCxnSpPr>
        <xdr:cNvPr id="108" name="直線コネクタ 107"/>
        <xdr:cNvCxnSpPr/>
      </xdr:nvCxnSpPr>
      <xdr:spPr bwMode="auto">
        <a:xfrm flipV="1">
          <a:off x="5651500" y="5963806"/>
          <a:ext cx="0" cy="1402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213606</xdr:rowOff>
    </xdr:from>
    <xdr:ext cx="762000" cy="259045"/>
    <xdr:sp macro="" textlink="">
      <xdr:nvSpPr>
        <xdr:cNvPr id="109" name="人口1人当たり決算額の推移最小値テキスト445"/>
        <xdr:cNvSpPr txBox="1"/>
      </xdr:nvSpPr>
      <xdr:spPr>
        <a:xfrm>
          <a:off x="5740400" y="73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-5,006</a:t>
          </a:r>
          <a:endParaRPr kumimoji="1" lang="ja-JP" altLang="en-US" sz="1000" b="1">
            <a:latin typeface="ＭＳ Ｐゴシック"/>
          </a:endParaRPr>
        </a:p>
      </xdr:txBody>
    </xdr:sp>
    <xdr:clientData/>
  </xdr:oneCellAnchor>
  <xdr:twoCellAnchor>
    <xdr:from>
      <xdr:col>4</xdr:col>
      <xdr:colOff>1028700</xdr:colOff>
      <xdr:row>37</xdr:row>
      <xdr:rowOff>241529</xdr:rowOff>
    </xdr:from>
    <xdr:to>
      <xdr:col>5</xdr:col>
      <xdr:colOff>73025</xdr:colOff>
      <xdr:row>37</xdr:row>
      <xdr:rowOff>241529</xdr:rowOff>
    </xdr:to>
    <xdr:cxnSp macro="">
      <xdr:nvCxnSpPr>
        <xdr:cNvPr id="110" name="直線コネクタ 109"/>
        <xdr:cNvCxnSpPr/>
      </xdr:nvCxnSpPr>
      <xdr:spPr bwMode="auto">
        <a:xfrm>
          <a:off x="5562600" y="7366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297083</xdr:rowOff>
    </xdr:from>
    <xdr:ext cx="762000" cy="259045"/>
    <xdr:sp macro="" textlink="">
      <xdr:nvSpPr>
        <xdr:cNvPr id="111" name="人口1人当たり決算額の推移最大値テキスト445"/>
        <xdr:cNvSpPr txBox="1"/>
      </xdr:nvSpPr>
      <xdr:spPr>
        <a:xfrm>
          <a:off x="5740400" y="570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31,803</a:t>
          </a:r>
          <a:endParaRPr kumimoji="1" lang="ja-JP" altLang="en-US" sz="1000" b="1">
            <a:latin typeface="ＭＳ Ｐゴシック"/>
          </a:endParaRPr>
        </a:p>
      </xdr:txBody>
    </xdr:sp>
    <xdr:clientData/>
  </xdr:oneCellAnchor>
  <xdr:twoCellAnchor>
    <xdr:from>
      <xdr:col>4</xdr:col>
      <xdr:colOff>1028700</xdr:colOff>
      <xdr:row>33</xdr:row>
      <xdr:rowOff>39256</xdr:rowOff>
    </xdr:from>
    <xdr:to>
      <xdr:col>5</xdr:col>
      <xdr:colOff>73025</xdr:colOff>
      <xdr:row>33</xdr:row>
      <xdr:rowOff>39256</xdr:rowOff>
    </xdr:to>
    <xdr:cxnSp macro="">
      <xdr:nvCxnSpPr>
        <xdr:cNvPr id="112" name="直線コネクタ 111"/>
        <xdr:cNvCxnSpPr/>
      </xdr:nvCxnSpPr>
      <xdr:spPr bwMode="auto">
        <a:xfrm>
          <a:off x="5562600" y="59638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42761</xdr:rowOff>
    </xdr:from>
    <xdr:to>
      <xdr:col>4</xdr:col>
      <xdr:colOff>1117600</xdr:colOff>
      <xdr:row>36</xdr:row>
      <xdr:rowOff>99454</xdr:rowOff>
    </xdr:to>
    <xdr:cxnSp macro="">
      <xdr:nvCxnSpPr>
        <xdr:cNvPr id="113" name="直線コネクタ 112"/>
        <xdr:cNvCxnSpPr/>
      </xdr:nvCxnSpPr>
      <xdr:spPr bwMode="auto">
        <a:xfrm flipV="1">
          <a:off x="5003800" y="6996011"/>
          <a:ext cx="647700" cy="56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325175</xdr:rowOff>
    </xdr:from>
    <xdr:ext cx="762000" cy="259045"/>
    <xdr:sp macro="" textlink="">
      <xdr:nvSpPr>
        <xdr:cNvPr id="114" name="人口1人当たり決算額の推移平均値テキスト445"/>
        <xdr:cNvSpPr txBox="1"/>
      </xdr:nvSpPr>
      <xdr:spPr>
        <a:xfrm>
          <a:off x="5740400" y="65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137198</xdr:rowOff>
    </xdr:from>
    <xdr:to>
      <xdr:col>5</xdr:col>
      <xdr:colOff>34925</xdr:colOff>
      <xdr:row>35</xdr:row>
      <xdr:rowOff>238798</xdr:rowOff>
    </xdr:to>
    <xdr:sp macro="" textlink="">
      <xdr:nvSpPr>
        <xdr:cNvPr id="115" name="フローチャート : 判断 114"/>
        <xdr:cNvSpPr/>
      </xdr:nvSpPr>
      <xdr:spPr bwMode="auto">
        <a:xfrm>
          <a:off x="56007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286372</xdr:rowOff>
    </xdr:from>
    <xdr:to>
      <xdr:col>4</xdr:col>
      <xdr:colOff>469900</xdr:colOff>
      <xdr:row>36</xdr:row>
      <xdr:rowOff>99454</xdr:rowOff>
    </xdr:to>
    <xdr:cxnSp macro="">
      <xdr:nvCxnSpPr>
        <xdr:cNvPr id="116" name="直線コネクタ 115"/>
        <xdr:cNvCxnSpPr/>
      </xdr:nvCxnSpPr>
      <xdr:spPr bwMode="auto">
        <a:xfrm>
          <a:off x="4305300" y="6896722"/>
          <a:ext cx="698500" cy="155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123558</xdr:rowOff>
    </xdr:from>
    <xdr:to>
      <xdr:col>4</xdr:col>
      <xdr:colOff>520700</xdr:colOff>
      <xdr:row>35</xdr:row>
      <xdr:rowOff>225158</xdr:rowOff>
    </xdr:to>
    <xdr:sp macro="" textlink="">
      <xdr:nvSpPr>
        <xdr:cNvPr id="117" name="フローチャート : 判断 116"/>
        <xdr:cNvSpPr/>
      </xdr:nvSpPr>
      <xdr:spPr bwMode="auto">
        <a:xfrm>
          <a:off x="4953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235335</xdr:rowOff>
    </xdr:from>
    <xdr:ext cx="736600" cy="259045"/>
    <xdr:sp macro="" textlink="">
      <xdr:nvSpPr>
        <xdr:cNvPr id="118" name="テキスト ボックス 117"/>
        <xdr:cNvSpPr txBox="1"/>
      </xdr:nvSpPr>
      <xdr:spPr>
        <a:xfrm>
          <a:off x="4622800" y="6502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231470</xdr:rowOff>
    </xdr:from>
    <xdr:to>
      <xdr:col>3</xdr:col>
      <xdr:colOff>904875</xdr:colOff>
      <xdr:row>35</xdr:row>
      <xdr:rowOff>286372</xdr:rowOff>
    </xdr:to>
    <xdr:cxnSp macro="">
      <xdr:nvCxnSpPr>
        <xdr:cNvPr id="119" name="直線コネクタ 118"/>
        <xdr:cNvCxnSpPr/>
      </xdr:nvCxnSpPr>
      <xdr:spPr bwMode="auto">
        <a:xfrm>
          <a:off x="3606800" y="6841820"/>
          <a:ext cx="698500" cy="54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42291</xdr:rowOff>
    </xdr:from>
    <xdr:to>
      <xdr:col>3</xdr:col>
      <xdr:colOff>955675</xdr:colOff>
      <xdr:row>35</xdr:row>
      <xdr:rowOff>143891</xdr:rowOff>
    </xdr:to>
    <xdr:sp macro="" textlink="">
      <xdr:nvSpPr>
        <xdr:cNvPr id="120" name="フローチャート : 判断 119"/>
        <xdr:cNvSpPr/>
      </xdr:nvSpPr>
      <xdr:spPr bwMode="auto">
        <a:xfrm>
          <a:off x="4254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154068</xdr:rowOff>
    </xdr:from>
    <xdr:ext cx="762000" cy="259045"/>
    <xdr:sp macro="" textlink="">
      <xdr:nvSpPr>
        <xdr:cNvPr id="121" name="テキスト ボックス 120"/>
        <xdr:cNvSpPr txBox="1"/>
      </xdr:nvSpPr>
      <xdr:spPr>
        <a:xfrm>
          <a:off x="39243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210858</xdr:rowOff>
    </xdr:from>
    <xdr:to>
      <xdr:col>3</xdr:col>
      <xdr:colOff>206375</xdr:colOff>
      <xdr:row>35</xdr:row>
      <xdr:rowOff>231470</xdr:rowOff>
    </xdr:to>
    <xdr:cxnSp macro="">
      <xdr:nvCxnSpPr>
        <xdr:cNvPr id="122" name="直線コネクタ 121"/>
        <xdr:cNvCxnSpPr/>
      </xdr:nvCxnSpPr>
      <xdr:spPr bwMode="auto">
        <a:xfrm>
          <a:off x="2908300" y="6821208"/>
          <a:ext cx="698500" cy="20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8192</xdr:rowOff>
    </xdr:from>
    <xdr:to>
      <xdr:col>3</xdr:col>
      <xdr:colOff>257175</xdr:colOff>
      <xdr:row>35</xdr:row>
      <xdr:rowOff>109792</xdr:rowOff>
    </xdr:to>
    <xdr:sp macro="" textlink="">
      <xdr:nvSpPr>
        <xdr:cNvPr id="123" name="フローチャート : 判断 122"/>
        <xdr:cNvSpPr/>
      </xdr:nvSpPr>
      <xdr:spPr bwMode="auto">
        <a:xfrm>
          <a:off x="35560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119968</xdr:rowOff>
    </xdr:from>
    <xdr:ext cx="762000" cy="259045"/>
    <xdr:sp macro="" textlink="">
      <xdr:nvSpPr>
        <xdr:cNvPr id="124" name="テキスト ボックス 123"/>
        <xdr:cNvSpPr txBox="1"/>
      </xdr:nvSpPr>
      <xdr:spPr>
        <a:xfrm>
          <a:off x="3225800" y="638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338062</xdr:rowOff>
    </xdr:from>
    <xdr:to>
      <xdr:col>2</xdr:col>
      <xdr:colOff>692150</xdr:colOff>
      <xdr:row>35</xdr:row>
      <xdr:rowOff>96762</xdr:rowOff>
    </xdr:to>
    <xdr:sp macro="" textlink="">
      <xdr:nvSpPr>
        <xdr:cNvPr id="125" name="フローチャート : 判断 124"/>
        <xdr:cNvSpPr/>
      </xdr:nvSpPr>
      <xdr:spPr bwMode="auto">
        <a:xfrm>
          <a:off x="2857500" y="6605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106938</xdr:rowOff>
    </xdr:from>
    <xdr:ext cx="762000" cy="259045"/>
    <xdr:sp macro="" textlink="">
      <xdr:nvSpPr>
        <xdr:cNvPr id="126" name="テキスト ボックス 125"/>
        <xdr:cNvSpPr txBox="1"/>
      </xdr:nvSpPr>
      <xdr:spPr>
        <a:xfrm>
          <a:off x="2527300" y="63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334861</xdr:rowOff>
    </xdr:from>
    <xdr:to>
      <xdr:col>5</xdr:col>
      <xdr:colOff>34925</xdr:colOff>
      <xdr:row>36</xdr:row>
      <xdr:rowOff>93561</xdr:rowOff>
    </xdr:to>
    <xdr:sp macro="" textlink="">
      <xdr:nvSpPr>
        <xdr:cNvPr id="132" name="円/楕円 131"/>
        <xdr:cNvSpPr/>
      </xdr:nvSpPr>
      <xdr:spPr bwMode="auto">
        <a:xfrm>
          <a:off x="5600700" y="6945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306938</xdr:rowOff>
    </xdr:from>
    <xdr:ext cx="762000" cy="259045"/>
    <xdr:sp macro="" textlink="">
      <xdr:nvSpPr>
        <xdr:cNvPr id="133" name="人口1人当たり決算額の推移該当値テキスト445"/>
        <xdr:cNvSpPr txBox="1"/>
      </xdr:nvSpPr>
      <xdr:spPr>
        <a:xfrm>
          <a:off x="5740400" y="691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4,711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48654</xdr:rowOff>
    </xdr:from>
    <xdr:to>
      <xdr:col>4</xdr:col>
      <xdr:colOff>520700</xdr:colOff>
      <xdr:row>36</xdr:row>
      <xdr:rowOff>150254</xdr:rowOff>
    </xdr:to>
    <xdr:sp macro="" textlink="">
      <xdr:nvSpPr>
        <xdr:cNvPr id="134" name="円/楕円 133"/>
        <xdr:cNvSpPr/>
      </xdr:nvSpPr>
      <xdr:spPr bwMode="auto">
        <a:xfrm>
          <a:off x="4953000" y="7001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135031</xdr:rowOff>
    </xdr:from>
    <xdr:ext cx="736600" cy="259045"/>
    <xdr:sp macro="" textlink="">
      <xdr:nvSpPr>
        <xdr:cNvPr id="135" name="テキスト ボックス 134"/>
        <xdr:cNvSpPr txBox="1"/>
      </xdr:nvSpPr>
      <xdr:spPr>
        <a:xfrm>
          <a:off x="4622800" y="708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235572</xdr:rowOff>
    </xdr:from>
    <xdr:to>
      <xdr:col>3</xdr:col>
      <xdr:colOff>955675</xdr:colOff>
      <xdr:row>35</xdr:row>
      <xdr:rowOff>337172</xdr:rowOff>
    </xdr:to>
    <xdr:sp macro="" textlink="">
      <xdr:nvSpPr>
        <xdr:cNvPr id="136" name="円/楕円 135"/>
        <xdr:cNvSpPr/>
      </xdr:nvSpPr>
      <xdr:spPr bwMode="auto">
        <a:xfrm>
          <a:off x="4254500" y="6845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321949</xdr:rowOff>
    </xdr:from>
    <xdr:ext cx="762000" cy="259045"/>
    <xdr:sp macro="" textlink="">
      <xdr:nvSpPr>
        <xdr:cNvPr id="137" name="テキスト ボックス 136"/>
        <xdr:cNvSpPr txBox="1"/>
      </xdr:nvSpPr>
      <xdr:spPr>
        <a:xfrm>
          <a:off x="3924300" y="693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180670</xdr:rowOff>
    </xdr:from>
    <xdr:to>
      <xdr:col>3</xdr:col>
      <xdr:colOff>257175</xdr:colOff>
      <xdr:row>35</xdr:row>
      <xdr:rowOff>282270</xdr:rowOff>
    </xdr:to>
    <xdr:sp macro="" textlink="">
      <xdr:nvSpPr>
        <xdr:cNvPr id="138" name="円/楕円 137"/>
        <xdr:cNvSpPr/>
      </xdr:nvSpPr>
      <xdr:spPr bwMode="auto">
        <a:xfrm>
          <a:off x="3556000" y="6791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267047</xdr:rowOff>
    </xdr:from>
    <xdr:ext cx="762000" cy="259045"/>
    <xdr:sp macro="" textlink="">
      <xdr:nvSpPr>
        <xdr:cNvPr id="139" name="テキスト ボックス 138"/>
        <xdr:cNvSpPr txBox="1"/>
      </xdr:nvSpPr>
      <xdr:spPr>
        <a:xfrm>
          <a:off x="3225800" y="687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160058</xdr:rowOff>
    </xdr:from>
    <xdr:to>
      <xdr:col>2</xdr:col>
      <xdr:colOff>692150</xdr:colOff>
      <xdr:row>35</xdr:row>
      <xdr:rowOff>261658</xdr:rowOff>
    </xdr:to>
    <xdr:sp macro="" textlink="">
      <xdr:nvSpPr>
        <xdr:cNvPr id="140" name="円/楕円 139"/>
        <xdr:cNvSpPr/>
      </xdr:nvSpPr>
      <xdr:spPr bwMode="auto">
        <a:xfrm>
          <a:off x="2857500" y="6770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246435</xdr:rowOff>
    </xdr:from>
    <xdr:ext cx="762000" cy="259045"/>
    <xdr:sp macro="" textlink="">
      <xdr:nvSpPr>
        <xdr:cNvPr id="141" name="テキスト ボックス 140"/>
        <xdr:cNvSpPr txBox="1"/>
      </xdr:nvSpPr>
      <xdr:spPr>
        <a:xfrm>
          <a:off x="2527300" y="68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256,731
252,245
244.95
91,076,726
87,898,308
2,953,746
49,426,410
76,566,379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64.2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130980</xdr:rowOff>
    </xdr:from>
    <xdr:to>
      <xdr:col>6</xdr:col>
      <xdr:colOff>510540</xdr:colOff>
      <xdr:row>39</xdr:row>
      <xdr:rowOff>35491</xdr:rowOff>
    </xdr:to>
    <xdr:cxnSp macro="">
      <xdr:nvCxnSpPr>
        <xdr:cNvPr id="58" name="直線コネクタ 57"/>
        <xdr:cNvCxnSpPr/>
      </xdr:nvCxnSpPr>
      <xdr:spPr>
        <a:xfrm flipV="1">
          <a:off x="4633595" y="5274480"/>
          <a:ext cx="1270" cy="144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39318</xdr:rowOff>
    </xdr:from>
    <xdr:ext cx="534377" cy="259045"/>
    <xdr:sp macro="" textlink="">
      <xdr:nvSpPr>
        <xdr:cNvPr id="59" name="人件費最小値テキスト"/>
        <xdr:cNvSpPr txBox="1"/>
      </xdr:nvSpPr>
      <xdr:spPr>
        <a:xfrm>
          <a:off x="4686300" y="672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41,941</a:t>
          </a:r>
          <a:endParaRPr kumimoji="1" lang="ja-JP" altLang="en-US" sz="1000" b="1">
            <a:latin typeface="ＭＳ Ｐゴシック"/>
          </a:endParaRPr>
        </a:p>
      </xdr:txBody>
    </xdr:sp>
    <xdr:clientData/>
  </xdr:oneCellAnchor>
  <xdr:twoCellAnchor>
    <xdr:from>
      <xdr:col>6</xdr:col>
      <xdr:colOff>422275</xdr:colOff>
      <xdr:row>39</xdr:row>
      <xdr:rowOff>35491</xdr:rowOff>
    </xdr:from>
    <xdr:to>
      <xdr:col>6</xdr:col>
      <xdr:colOff>600075</xdr:colOff>
      <xdr:row>39</xdr:row>
      <xdr:rowOff>35491</xdr:rowOff>
    </xdr:to>
    <xdr:cxnSp macro="">
      <xdr:nvCxnSpPr>
        <xdr:cNvPr id="60" name="直線コネクタ 59"/>
        <xdr:cNvCxnSpPr/>
      </xdr:nvCxnSpPr>
      <xdr:spPr>
        <a:xfrm>
          <a:off x="4546600" y="672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77657</xdr:rowOff>
    </xdr:from>
    <xdr:ext cx="534377" cy="259045"/>
    <xdr:sp macro="" textlink="">
      <xdr:nvSpPr>
        <xdr:cNvPr id="61" name="人件費最大値テキスト"/>
        <xdr:cNvSpPr txBox="1"/>
      </xdr:nvSpPr>
      <xdr:spPr>
        <a:xfrm>
          <a:off x="4686300" y="504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86,267</a:t>
          </a:r>
          <a:endParaRPr kumimoji="1" lang="ja-JP" altLang="en-US" sz="1000" b="1">
            <a:latin typeface="ＭＳ Ｐゴシック"/>
          </a:endParaRPr>
        </a:p>
      </xdr:txBody>
    </xdr:sp>
    <xdr:clientData/>
  </xdr:oneCellAnchor>
  <xdr:twoCellAnchor>
    <xdr:from>
      <xdr:col>6</xdr:col>
      <xdr:colOff>422275</xdr:colOff>
      <xdr:row>30</xdr:row>
      <xdr:rowOff>130980</xdr:rowOff>
    </xdr:from>
    <xdr:to>
      <xdr:col>6</xdr:col>
      <xdr:colOff>600075</xdr:colOff>
      <xdr:row>30</xdr:row>
      <xdr:rowOff>130980</xdr:rowOff>
    </xdr:to>
    <xdr:cxnSp macro="">
      <xdr:nvCxnSpPr>
        <xdr:cNvPr id="62" name="直線コネクタ 61"/>
        <xdr:cNvCxnSpPr/>
      </xdr:nvCxnSpPr>
      <xdr:spPr>
        <a:xfrm>
          <a:off x="4546600" y="527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132124</xdr:rowOff>
    </xdr:from>
    <xdr:to>
      <xdr:col>6</xdr:col>
      <xdr:colOff>511175</xdr:colOff>
      <xdr:row>36</xdr:row>
      <xdr:rowOff>155702</xdr:rowOff>
    </xdr:to>
    <xdr:cxnSp macro="">
      <xdr:nvCxnSpPr>
        <xdr:cNvPr id="63" name="直線コネクタ 62"/>
        <xdr:cNvCxnSpPr/>
      </xdr:nvCxnSpPr>
      <xdr:spPr>
        <a:xfrm flipV="1">
          <a:off x="3797300" y="6304324"/>
          <a:ext cx="838200" cy="2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16026</xdr:rowOff>
    </xdr:from>
    <xdr:ext cx="534377" cy="259045"/>
    <xdr:sp macro="" textlink="">
      <xdr:nvSpPr>
        <xdr:cNvPr id="64" name="人件費平均値テキスト"/>
        <xdr:cNvSpPr txBox="1"/>
      </xdr:nvSpPr>
      <xdr:spPr>
        <a:xfrm>
          <a:off x="4686300" y="6016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164599</xdr:rowOff>
    </xdr:from>
    <xdr:to>
      <xdr:col>6</xdr:col>
      <xdr:colOff>561975</xdr:colOff>
      <xdr:row>36</xdr:row>
      <xdr:rowOff>94749</xdr:rowOff>
    </xdr:to>
    <xdr:sp macro="" textlink="">
      <xdr:nvSpPr>
        <xdr:cNvPr id="65" name="フローチャート : 判断 64"/>
        <xdr:cNvSpPr/>
      </xdr:nvSpPr>
      <xdr:spPr>
        <a:xfrm>
          <a:off x="4584700" y="616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125298</xdr:rowOff>
    </xdr:from>
    <xdr:to>
      <xdr:col>5</xdr:col>
      <xdr:colOff>358775</xdr:colOff>
      <xdr:row>36</xdr:row>
      <xdr:rowOff>155702</xdr:rowOff>
    </xdr:to>
    <xdr:cxnSp macro="">
      <xdr:nvCxnSpPr>
        <xdr:cNvPr id="66" name="直線コネクタ 65"/>
        <xdr:cNvCxnSpPr/>
      </xdr:nvCxnSpPr>
      <xdr:spPr>
        <a:xfrm>
          <a:off x="2908300" y="6297498"/>
          <a:ext cx="8890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16401</xdr:rowOff>
    </xdr:from>
    <xdr:to>
      <xdr:col>5</xdr:col>
      <xdr:colOff>409575</xdr:colOff>
      <xdr:row>36</xdr:row>
      <xdr:rowOff>118001</xdr:rowOff>
    </xdr:to>
    <xdr:sp macro="" textlink="">
      <xdr:nvSpPr>
        <xdr:cNvPr id="67" name="フローチャート : 判断 66"/>
        <xdr:cNvSpPr/>
      </xdr:nvSpPr>
      <xdr:spPr>
        <a:xfrm>
          <a:off x="3746500" y="618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134528</xdr:rowOff>
    </xdr:from>
    <xdr:ext cx="534377" cy="259045"/>
    <xdr:sp macro="" textlink="">
      <xdr:nvSpPr>
        <xdr:cNvPr id="68" name="テキスト ボックス 67"/>
        <xdr:cNvSpPr txBox="1"/>
      </xdr:nvSpPr>
      <xdr:spPr>
        <a:xfrm>
          <a:off x="3530111" y="596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125298</xdr:rowOff>
    </xdr:from>
    <xdr:to>
      <xdr:col>4</xdr:col>
      <xdr:colOff>155575</xdr:colOff>
      <xdr:row>37</xdr:row>
      <xdr:rowOff>12566</xdr:rowOff>
    </xdr:to>
    <xdr:cxnSp macro="">
      <xdr:nvCxnSpPr>
        <xdr:cNvPr id="69" name="直線コネクタ 68"/>
        <xdr:cNvCxnSpPr/>
      </xdr:nvCxnSpPr>
      <xdr:spPr>
        <a:xfrm flipV="1">
          <a:off x="2019300" y="6297498"/>
          <a:ext cx="889000" cy="5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55100</xdr:rowOff>
    </xdr:from>
    <xdr:to>
      <xdr:col>4</xdr:col>
      <xdr:colOff>206375</xdr:colOff>
      <xdr:row>36</xdr:row>
      <xdr:rowOff>156700</xdr:rowOff>
    </xdr:to>
    <xdr:sp macro="" textlink="">
      <xdr:nvSpPr>
        <xdr:cNvPr id="70" name="フローチャート : 判断 69"/>
        <xdr:cNvSpPr/>
      </xdr:nvSpPr>
      <xdr:spPr>
        <a:xfrm>
          <a:off x="2857500" y="62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1777</xdr:rowOff>
    </xdr:from>
    <xdr:ext cx="534377" cy="259045"/>
    <xdr:sp macro="" textlink="">
      <xdr:nvSpPr>
        <xdr:cNvPr id="71" name="テキスト ボックス 70"/>
        <xdr:cNvSpPr txBox="1"/>
      </xdr:nvSpPr>
      <xdr:spPr>
        <a:xfrm>
          <a:off x="2641111" y="600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6328</xdr:rowOff>
    </xdr:from>
    <xdr:to>
      <xdr:col>2</xdr:col>
      <xdr:colOff>638175</xdr:colOff>
      <xdr:row>37</xdr:row>
      <xdr:rowOff>12566</xdr:rowOff>
    </xdr:to>
    <xdr:cxnSp macro="">
      <xdr:nvCxnSpPr>
        <xdr:cNvPr id="72" name="直線コネクタ 71"/>
        <xdr:cNvCxnSpPr/>
      </xdr:nvCxnSpPr>
      <xdr:spPr>
        <a:xfrm>
          <a:off x="1130300" y="6178528"/>
          <a:ext cx="889000" cy="17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157611</xdr:rowOff>
    </xdr:from>
    <xdr:to>
      <xdr:col>3</xdr:col>
      <xdr:colOff>3175</xdr:colOff>
      <xdr:row>36</xdr:row>
      <xdr:rowOff>87761</xdr:rowOff>
    </xdr:to>
    <xdr:sp macro="" textlink="">
      <xdr:nvSpPr>
        <xdr:cNvPr id="73" name="フローチャート : 判断 72"/>
        <xdr:cNvSpPr/>
      </xdr:nvSpPr>
      <xdr:spPr>
        <a:xfrm>
          <a:off x="1968500" y="615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104288</xdr:rowOff>
    </xdr:from>
    <xdr:ext cx="534377" cy="259045"/>
    <xdr:sp macro="" textlink="">
      <xdr:nvSpPr>
        <xdr:cNvPr id="74" name="テキスト ボックス 73"/>
        <xdr:cNvSpPr txBox="1"/>
      </xdr:nvSpPr>
      <xdr:spPr>
        <a:xfrm>
          <a:off x="1752111" y="593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59901</xdr:rowOff>
    </xdr:from>
    <xdr:to>
      <xdr:col>1</xdr:col>
      <xdr:colOff>485775</xdr:colOff>
      <xdr:row>35</xdr:row>
      <xdr:rowOff>161501</xdr:rowOff>
    </xdr:to>
    <xdr:sp macro="" textlink="">
      <xdr:nvSpPr>
        <xdr:cNvPr id="75" name="フローチャート : 判断 74"/>
        <xdr:cNvSpPr/>
      </xdr:nvSpPr>
      <xdr:spPr>
        <a:xfrm>
          <a:off x="1079500" y="60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6578</xdr:rowOff>
    </xdr:from>
    <xdr:ext cx="534377" cy="259045"/>
    <xdr:sp macro="" textlink="">
      <xdr:nvSpPr>
        <xdr:cNvPr id="76" name="テキスト ボックス 75"/>
        <xdr:cNvSpPr txBox="1"/>
      </xdr:nvSpPr>
      <xdr:spPr>
        <a:xfrm>
          <a:off x="863111" y="583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81324</xdr:rowOff>
    </xdr:from>
    <xdr:to>
      <xdr:col>6</xdr:col>
      <xdr:colOff>561975</xdr:colOff>
      <xdr:row>37</xdr:row>
      <xdr:rowOff>11474</xdr:rowOff>
    </xdr:to>
    <xdr:sp macro="" textlink="">
      <xdr:nvSpPr>
        <xdr:cNvPr id="82" name="円/楕円 81"/>
        <xdr:cNvSpPr/>
      </xdr:nvSpPr>
      <xdr:spPr>
        <a:xfrm>
          <a:off x="4584700" y="62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59751</xdr:rowOff>
    </xdr:from>
    <xdr:ext cx="534377" cy="259045"/>
    <xdr:sp macro="" textlink="">
      <xdr:nvSpPr>
        <xdr:cNvPr id="83" name="人件費該当値テキスト"/>
        <xdr:cNvSpPr txBox="1"/>
      </xdr:nvSpPr>
      <xdr:spPr>
        <a:xfrm>
          <a:off x="4686300" y="623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54,732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104902</xdr:rowOff>
    </xdr:from>
    <xdr:to>
      <xdr:col>5</xdr:col>
      <xdr:colOff>409575</xdr:colOff>
      <xdr:row>37</xdr:row>
      <xdr:rowOff>35052</xdr:rowOff>
    </xdr:to>
    <xdr:sp macro="" textlink="">
      <xdr:nvSpPr>
        <xdr:cNvPr id="84" name="円/楕円 83"/>
        <xdr:cNvSpPr/>
      </xdr:nvSpPr>
      <xdr:spPr>
        <a:xfrm>
          <a:off x="3746500" y="627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26179</xdr:rowOff>
    </xdr:from>
    <xdr:ext cx="534377" cy="259045"/>
    <xdr:sp macro="" textlink="">
      <xdr:nvSpPr>
        <xdr:cNvPr id="85" name="テキスト ボックス 84"/>
        <xdr:cNvSpPr txBox="1"/>
      </xdr:nvSpPr>
      <xdr:spPr>
        <a:xfrm>
          <a:off x="3530111" y="636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54,010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74498</xdr:rowOff>
    </xdr:from>
    <xdr:to>
      <xdr:col>4</xdr:col>
      <xdr:colOff>206375</xdr:colOff>
      <xdr:row>37</xdr:row>
      <xdr:rowOff>4648</xdr:rowOff>
    </xdr:to>
    <xdr:sp macro="" textlink="">
      <xdr:nvSpPr>
        <xdr:cNvPr id="86" name="円/楕円 85"/>
        <xdr:cNvSpPr/>
      </xdr:nvSpPr>
      <xdr:spPr>
        <a:xfrm>
          <a:off x="2857500" y="624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167225</xdr:rowOff>
    </xdr:from>
    <xdr:ext cx="534377" cy="259045"/>
    <xdr:sp macro="" textlink="">
      <xdr:nvSpPr>
        <xdr:cNvPr id="87" name="テキスト ボックス 86"/>
        <xdr:cNvSpPr txBox="1"/>
      </xdr:nvSpPr>
      <xdr:spPr>
        <a:xfrm>
          <a:off x="2641111" y="633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54,941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133216</xdr:rowOff>
    </xdr:from>
    <xdr:to>
      <xdr:col>3</xdr:col>
      <xdr:colOff>3175</xdr:colOff>
      <xdr:row>37</xdr:row>
      <xdr:rowOff>63366</xdr:rowOff>
    </xdr:to>
    <xdr:sp macro="" textlink="">
      <xdr:nvSpPr>
        <xdr:cNvPr id="88" name="円/楕円 87"/>
        <xdr:cNvSpPr/>
      </xdr:nvSpPr>
      <xdr:spPr>
        <a:xfrm>
          <a:off x="1968500" y="63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54493</xdr:rowOff>
    </xdr:from>
    <xdr:ext cx="534377" cy="259045"/>
    <xdr:sp macro="" textlink="">
      <xdr:nvSpPr>
        <xdr:cNvPr id="89" name="テキスト ボックス 88"/>
        <xdr:cNvSpPr txBox="1"/>
      </xdr:nvSpPr>
      <xdr:spPr>
        <a:xfrm>
          <a:off x="1752111" y="639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53,143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126978</xdr:rowOff>
    </xdr:from>
    <xdr:to>
      <xdr:col>1</xdr:col>
      <xdr:colOff>485775</xdr:colOff>
      <xdr:row>36</xdr:row>
      <xdr:rowOff>57128</xdr:rowOff>
    </xdr:to>
    <xdr:sp macro="" textlink="">
      <xdr:nvSpPr>
        <xdr:cNvPr id="90" name="円/楕円 89"/>
        <xdr:cNvSpPr/>
      </xdr:nvSpPr>
      <xdr:spPr>
        <a:xfrm>
          <a:off x="1079500" y="61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48255</xdr:rowOff>
    </xdr:from>
    <xdr:ext cx="534377" cy="259045"/>
    <xdr:sp macro="" textlink="">
      <xdr:nvSpPr>
        <xdr:cNvPr id="91" name="テキスト ボックス 90"/>
        <xdr:cNvSpPr txBox="1"/>
      </xdr:nvSpPr>
      <xdr:spPr>
        <a:xfrm>
          <a:off x="863111" y="622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112458</xdr:rowOff>
    </xdr:from>
    <xdr:to>
      <xdr:col>6</xdr:col>
      <xdr:colOff>510540</xdr:colOff>
      <xdr:row>58</xdr:row>
      <xdr:rowOff>140348</xdr:rowOff>
    </xdr:to>
    <xdr:cxnSp macro="">
      <xdr:nvCxnSpPr>
        <xdr:cNvPr id="116" name="直線コネクタ 115"/>
        <xdr:cNvCxnSpPr/>
      </xdr:nvCxnSpPr>
      <xdr:spPr>
        <a:xfrm flipV="1">
          <a:off x="4633595" y="8856408"/>
          <a:ext cx="1270" cy="1228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144175</xdr:rowOff>
    </xdr:from>
    <xdr:ext cx="534377" cy="259045"/>
    <xdr:sp macro="" textlink="">
      <xdr:nvSpPr>
        <xdr:cNvPr id="117" name="物件費最小値テキスト"/>
        <xdr:cNvSpPr txBox="1"/>
      </xdr:nvSpPr>
      <xdr:spPr>
        <a:xfrm>
          <a:off x="4686300" y="1008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31,983</a:t>
          </a:r>
          <a:endParaRPr kumimoji="1" lang="ja-JP" altLang="en-US" sz="1000" b="1">
            <a:latin typeface="ＭＳ Ｐゴシック"/>
          </a:endParaRPr>
        </a:p>
      </xdr:txBody>
    </xdr:sp>
    <xdr:clientData/>
  </xdr:oneCellAnchor>
  <xdr:twoCellAnchor>
    <xdr:from>
      <xdr:col>6</xdr:col>
      <xdr:colOff>422275</xdr:colOff>
      <xdr:row>58</xdr:row>
      <xdr:rowOff>140348</xdr:rowOff>
    </xdr:from>
    <xdr:to>
      <xdr:col>6</xdr:col>
      <xdr:colOff>600075</xdr:colOff>
      <xdr:row>58</xdr:row>
      <xdr:rowOff>140348</xdr:rowOff>
    </xdr:to>
    <xdr:cxnSp macro="">
      <xdr:nvCxnSpPr>
        <xdr:cNvPr id="118" name="直線コネクタ 117"/>
        <xdr:cNvCxnSpPr/>
      </xdr:nvCxnSpPr>
      <xdr:spPr>
        <a:xfrm>
          <a:off x="4546600" y="10084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59135</xdr:rowOff>
    </xdr:from>
    <xdr:ext cx="534377" cy="259045"/>
    <xdr:sp macro="" textlink="">
      <xdr:nvSpPr>
        <xdr:cNvPr id="119" name="物件費最大値テキスト"/>
        <xdr:cNvSpPr txBox="1"/>
      </xdr:nvSpPr>
      <xdr:spPr>
        <a:xfrm>
          <a:off x="4686300" y="863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64,215</a:t>
          </a:r>
          <a:endParaRPr kumimoji="1" lang="ja-JP" altLang="en-US" sz="1000" b="1">
            <a:latin typeface="ＭＳ Ｐゴシック"/>
          </a:endParaRPr>
        </a:p>
      </xdr:txBody>
    </xdr:sp>
    <xdr:clientData/>
  </xdr:oneCellAnchor>
  <xdr:twoCellAnchor>
    <xdr:from>
      <xdr:col>6</xdr:col>
      <xdr:colOff>422275</xdr:colOff>
      <xdr:row>51</xdr:row>
      <xdr:rowOff>112458</xdr:rowOff>
    </xdr:from>
    <xdr:to>
      <xdr:col>6</xdr:col>
      <xdr:colOff>600075</xdr:colOff>
      <xdr:row>51</xdr:row>
      <xdr:rowOff>112458</xdr:rowOff>
    </xdr:to>
    <xdr:cxnSp macro="">
      <xdr:nvCxnSpPr>
        <xdr:cNvPr id="120" name="直線コネクタ 119"/>
        <xdr:cNvCxnSpPr/>
      </xdr:nvCxnSpPr>
      <xdr:spPr>
        <a:xfrm>
          <a:off x="4546600" y="885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6579</xdr:rowOff>
    </xdr:from>
    <xdr:to>
      <xdr:col>6</xdr:col>
      <xdr:colOff>511175</xdr:colOff>
      <xdr:row>54</xdr:row>
      <xdr:rowOff>58128</xdr:rowOff>
    </xdr:to>
    <xdr:cxnSp macro="">
      <xdr:nvCxnSpPr>
        <xdr:cNvPr id="121" name="直線コネクタ 120"/>
        <xdr:cNvCxnSpPr/>
      </xdr:nvCxnSpPr>
      <xdr:spPr>
        <a:xfrm flipV="1">
          <a:off x="3797300" y="9264879"/>
          <a:ext cx="838200" cy="5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2862</xdr:rowOff>
    </xdr:from>
    <xdr:ext cx="534377" cy="259045"/>
    <xdr:sp macro="" textlink="">
      <xdr:nvSpPr>
        <xdr:cNvPr id="122" name="物件費平均値テキスト"/>
        <xdr:cNvSpPr txBox="1"/>
      </xdr:nvSpPr>
      <xdr:spPr>
        <a:xfrm>
          <a:off x="4686300" y="9432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24435</xdr:rowOff>
    </xdr:from>
    <xdr:to>
      <xdr:col>6</xdr:col>
      <xdr:colOff>561975</xdr:colOff>
      <xdr:row>55</xdr:row>
      <xdr:rowOff>126035</xdr:rowOff>
    </xdr:to>
    <xdr:sp macro="" textlink="">
      <xdr:nvSpPr>
        <xdr:cNvPr id="123" name="フローチャート : 判断 122"/>
        <xdr:cNvSpPr/>
      </xdr:nvSpPr>
      <xdr:spPr>
        <a:xfrm>
          <a:off x="45847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58128</xdr:rowOff>
    </xdr:from>
    <xdr:to>
      <xdr:col>5</xdr:col>
      <xdr:colOff>358775</xdr:colOff>
      <xdr:row>55</xdr:row>
      <xdr:rowOff>48908</xdr:rowOff>
    </xdr:to>
    <xdr:cxnSp macro="">
      <xdr:nvCxnSpPr>
        <xdr:cNvPr id="124" name="直線コネクタ 123"/>
        <xdr:cNvCxnSpPr/>
      </xdr:nvCxnSpPr>
      <xdr:spPr>
        <a:xfrm flipV="1">
          <a:off x="2908300" y="9316428"/>
          <a:ext cx="889000" cy="1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71298</xdr:rowOff>
    </xdr:from>
    <xdr:to>
      <xdr:col>5</xdr:col>
      <xdr:colOff>409575</xdr:colOff>
      <xdr:row>56</xdr:row>
      <xdr:rowOff>1448</xdr:rowOff>
    </xdr:to>
    <xdr:sp macro="" textlink="">
      <xdr:nvSpPr>
        <xdr:cNvPr id="125" name="フローチャート : 判断 124"/>
        <xdr:cNvSpPr/>
      </xdr:nvSpPr>
      <xdr:spPr>
        <a:xfrm>
          <a:off x="3746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164025</xdr:rowOff>
    </xdr:from>
    <xdr:ext cx="534377" cy="259045"/>
    <xdr:sp macro="" textlink="">
      <xdr:nvSpPr>
        <xdr:cNvPr id="126" name="テキスト ボックス 125"/>
        <xdr:cNvSpPr txBox="1"/>
      </xdr:nvSpPr>
      <xdr:spPr>
        <a:xfrm>
          <a:off x="3530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48908</xdr:rowOff>
    </xdr:from>
    <xdr:to>
      <xdr:col>4</xdr:col>
      <xdr:colOff>155575</xdr:colOff>
      <xdr:row>55</xdr:row>
      <xdr:rowOff>99428</xdr:rowOff>
    </xdr:to>
    <xdr:cxnSp macro="">
      <xdr:nvCxnSpPr>
        <xdr:cNvPr id="127" name="直線コネクタ 126"/>
        <xdr:cNvCxnSpPr/>
      </xdr:nvCxnSpPr>
      <xdr:spPr>
        <a:xfrm flipV="1">
          <a:off x="2019300" y="9478658"/>
          <a:ext cx="889000" cy="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22034</xdr:rowOff>
    </xdr:from>
    <xdr:to>
      <xdr:col>4</xdr:col>
      <xdr:colOff>206375</xdr:colOff>
      <xdr:row>56</xdr:row>
      <xdr:rowOff>123634</xdr:rowOff>
    </xdr:to>
    <xdr:sp macro="" textlink="">
      <xdr:nvSpPr>
        <xdr:cNvPr id="128" name="フローチャート : 判断 127"/>
        <xdr:cNvSpPr/>
      </xdr:nvSpPr>
      <xdr:spPr>
        <a:xfrm>
          <a:off x="2857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114761</xdr:rowOff>
    </xdr:from>
    <xdr:ext cx="534377" cy="259045"/>
    <xdr:sp macro="" textlink="">
      <xdr:nvSpPr>
        <xdr:cNvPr id="129" name="テキスト ボックス 128"/>
        <xdr:cNvSpPr txBox="1"/>
      </xdr:nvSpPr>
      <xdr:spPr>
        <a:xfrm>
          <a:off x="2641111" y="97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9436</xdr:rowOff>
    </xdr:from>
    <xdr:to>
      <xdr:col>2</xdr:col>
      <xdr:colOff>638175</xdr:colOff>
      <xdr:row>55</xdr:row>
      <xdr:rowOff>99428</xdr:rowOff>
    </xdr:to>
    <xdr:cxnSp macro="">
      <xdr:nvCxnSpPr>
        <xdr:cNvPr id="130" name="直線コネクタ 129"/>
        <xdr:cNvCxnSpPr/>
      </xdr:nvCxnSpPr>
      <xdr:spPr>
        <a:xfrm>
          <a:off x="1130300" y="9439186"/>
          <a:ext cx="889000" cy="8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25806</xdr:rowOff>
    </xdr:from>
    <xdr:to>
      <xdr:col>3</xdr:col>
      <xdr:colOff>3175</xdr:colOff>
      <xdr:row>56</xdr:row>
      <xdr:rowOff>127406</xdr:rowOff>
    </xdr:to>
    <xdr:sp macro="" textlink="">
      <xdr:nvSpPr>
        <xdr:cNvPr id="131" name="フローチャート : 判断 130"/>
        <xdr:cNvSpPr/>
      </xdr:nvSpPr>
      <xdr:spPr>
        <a:xfrm>
          <a:off x="1968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118533</xdr:rowOff>
    </xdr:from>
    <xdr:ext cx="534377" cy="259045"/>
    <xdr:sp macro="" textlink="">
      <xdr:nvSpPr>
        <xdr:cNvPr id="132" name="テキスト ボックス 131"/>
        <xdr:cNvSpPr txBox="1"/>
      </xdr:nvSpPr>
      <xdr:spPr>
        <a:xfrm>
          <a:off x="1752111" y="97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169176</xdr:rowOff>
    </xdr:from>
    <xdr:to>
      <xdr:col>1</xdr:col>
      <xdr:colOff>485775</xdr:colOff>
      <xdr:row>56</xdr:row>
      <xdr:rowOff>99326</xdr:rowOff>
    </xdr:to>
    <xdr:sp macro="" textlink="">
      <xdr:nvSpPr>
        <xdr:cNvPr id="133" name="フローチャート : 判断 132"/>
        <xdr:cNvSpPr/>
      </xdr:nvSpPr>
      <xdr:spPr>
        <a:xfrm>
          <a:off x="1079500" y="95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90453</xdr:rowOff>
    </xdr:from>
    <xdr:ext cx="534377" cy="259045"/>
    <xdr:sp macro="" textlink="">
      <xdr:nvSpPr>
        <xdr:cNvPr id="134" name="テキスト ボックス 133"/>
        <xdr:cNvSpPr txBox="1"/>
      </xdr:nvSpPr>
      <xdr:spPr>
        <a:xfrm>
          <a:off x="863111" y="96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127229</xdr:rowOff>
    </xdr:from>
    <xdr:to>
      <xdr:col>6</xdr:col>
      <xdr:colOff>561975</xdr:colOff>
      <xdr:row>54</xdr:row>
      <xdr:rowOff>57379</xdr:rowOff>
    </xdr:to>
    <xdr:sp macro="" textlink="">
      <xdr:nvSpPr>
        <xdr:cNvPr id="140" name="円/楕円 139"/>
        <xdr:cNvSpPr/>
      </xdr:nvSpPr>
      <xdr:spPr>
        <a:xfrm>
          <a:off x="4584700" y="921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150106</xdr:rowOff>
    </xdr:from>
    <xdr:ext cx="534377" cy="259045"/>
    <xdr:sp macro="" textlink="">
      <xdr:nvSpPr>
        <xdr:cNvPr id="141" name="物件費該当値テキスト"/>
        <xdr:cNvSpPr txBox="1"/>
      </xdr:nvSpPr>
      <xdr:spPr>
        <a:xfrm>
          <a:off x="4686300" y="906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53,494</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7328</xdr:rowOff>
    </xdr:from>
    <xdr:to>
      <xdr:col>5</xdr:col>
      <xdr:colOff>409575</xdr:colOff>
      <xdr:row>54</xdr:row>
      <xdr:rowOff>108928</xdr:rowOff>
    </xdr:to>
    <xdr:sp macro="" textlink="">
      <xdr:nvSpPr>
        <xdr:cNvPr id="142" name="円/楕円 141"/>
        <xdr:cNvSpPr/>
      </xdr:nvSpPr>
      <xdr:spPr>
        <a:xfrm>
          <a:off x="3746500" y="926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125455</xdr:rowOff>
    </xdr:from>
    <xdr:ext cx="534377" cy="259045"/>
    <xdr:sp macro="" textlink="">
      <xdr:nvSpPr>
        <xdr:cNvPr id="143" name="テキスト ボックス 142"/>
        <xdr:cNvSpPr txBox="1"/>
      </xdr:nvSpPr>
      <xdr:spPr>
        <a:xfrm>
          <a:off x="3530111" y="904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52,141</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169558</xdr:rowOff>
    </xdr:from>
    <xdr:to>
      <xdr:col>4</xdr:col>
      <xdr:colOff>206375</xdr:colOff>
      <xdr:row>55</xdr:row>
      <xdr:rowOff>99708</xdr:rowOff>
    </xdr:to>
    <xdr:sp macro="" textlink="">
      <xdr:nvSpPr>
        <xdr:cNvPr id="144" name="円/楕円 143"/>
        <xdr:cNvSpPr/>
      </xdr:nvSpPr>
      <xdr:spPr>
        <a:xfrm>
          <a:off x="2857500" y="942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116235</xdr:rowOff>
    </xdr:from>
    <xdr:ext cx="534377" cy="259045"/>
    <xdr:sp macro="" textlink="">
      <xdr:nvSpPr>
        <xdr:cNvPr id="145" name="テキスト ボックス 144"/>
        <xdr:cNvSpPr txBox="1"/>
      </xdr:nvSpPr>
      <xdr:spPr>
        <a:xfrm>
          <a:off x="2641111" y="920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47,883</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48628</xdr:rowOff>
    </xdr:from>
    <xdr:to>
      <xdr:col>3</xdr:col>
      <xdr:colOff>3175</xdr:colOff>
      <xdr:row>55</xdr:row>
      <xdr:rowOff>150228</xdr:rowOff>
    </xdr:to>
    <xdr:sp macro="" textlink="">
      <xdr:nvSpPr>
        <xdr:cNvPr id="146" name="円/楕円 145"/>
        <xdr:cNvSpPr/>
      </xdr:nvSpPr>
      <xdr:spPr>
        <a:xfrm>
          <a:off x="1968500" y="947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166755</xdr:rowOff>
    </xdr:from>
    <xdr:ext cx="534377" cy="259045"/>
    <xdr:sp macro="" textlink="">
      <xdr:nvSpPr>
        <xdr:cNvPr id="147" name="テキスト ボックス 146"/>
        <xdr:cNvSpPr txBox="1"/>
      </xdr:nvSpPr>
      <xdr:spPr>
        <a:xfrm>
          <a:off x="1752111" y="925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46,557</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130086</xdr:rowOff>
    </xdr:from>
    <xdr:to>
      <xdr:col>1</xdr:col>
      <xdr:colOff>485775</xdr:colOff>
      <xdr:row>55</xdr:row>
      <xdr:rowOff>60236</xdr:rowOff>
    </xdr:to>
    <xdr:sp macro="" textlink="">
      <xdr:nvSpPr>
        <xdr:cNvPr id="148" name="円/楕円 147"/>
        <xdr:cNvSpPr/>
      </xdr:nvSpPr>
      <xdr:spPr>
        <a:xfrm>
          <a:off x="1079500" y="938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76763</xdr:rowOff>
    </xdr:from>
    <xdr:ext cx="534377" cy="259045"/>
    <xdr:sp macro="" textlink="">
      <xdr:nvSpPr>
        <xdr:cNvPr id="149" name="テキスト ボックス 148"/>
        <xdr:cNvSpPr txBox="1"/>
      </xdr:nvSpPr>
      <xdr:spPr>
        <a:xfrm>
          <a:off x="863111" y="916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15799</xdr:rowOff>
    </xdr:from>
    <xdr:to>
      <xdr:col>6</xdr:col>
      <xdr:colOff>510540</xdr:colOff>
      <xdr:row>78</xdr:row>
      <xdr:rowOff>74777</xdr:rowOff>
    </xdr:to>
    <xdr:cxnSp macro="">
      <xdr:nvCxnSpPr>
        <xdr:cNvPr id="171" name="直線コネクタ 170"/>
        <xdr:cNvCxnSpPr/>
      </xdr:nvCxnSpPr>
      <xdr:spPr>
        <a:xfrm flipV="1">
          <a:off x="4633595" y="12017299"/>
          <a:ext cx="1270" cy="1430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78604</xdr:rowOff>
    </xdr:from>
    <xdr:ext cx="378565" cy="259045"/>
    <xdr:sp macro="" textlink="">
      <xdr:nvSpPr>
        <xdr:cNvPr id="172" name="維持補修費最小値テキスト"/>
        <xdr:cNvSpPr txBox="1"/>
      </xdr:nvSpPr>
      <xdr:spPr>
        <a:xfrm>
          <a:off x="4686300" y="13451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6</xdr:col>
      <xdr:colOff>422275</xdr:colOff>
      <xdr:row>78</xdr:row>
      <xdr:rowOff>74777</xdr:rowOff>
    </xdr:from>
    <xdr:to>
      <xdr:col>6</xdr:col>
      <xdr:colOff>600075</xdr:colOff>
      <xdr:row>78</xdr:row>
      <xdr:rowOff>74777</xdr:rowOff>
    </xdr:to>
    <xdr:cxnSp macro="">
      <xdr:nvCxnSpPr>
        <xdr:cNvPr id="173" name="直線コネクタ 172"/>
        <xdr:cNvCxnSpPr/>
      </xdr:nvCxnSpPr>
      <xdr:spPr>
        <a:xfrm>
          <a:off x="4546600" y="1344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133926</xdr:rowOff>
    </xdr:from>
    <xdr:ext cx="534377" cy="259045"/>
    <xdr:sp macro="" textlink="">
      <xdr:nvSpPr>
        <xdr:cNvPr id="174" name="維持補修費最大値テキスト"/>
        <xdr:cNvSpPr txBox="1"/>
      </xdr:nvSpPr>
      <xdr:spPr>
        <a:xfrm>
          <a:off x="4686300" y="117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16,355</a:t>
          </a:r>
          <a:endParaRPr kumimoji="1" lang="ja-JP" altLang="en-US" sz="1000" b="1">
            <a:latin typeface="ＭＳ Ｐゴシック"/>
          </a:endParaRPr>
        </a:p>
      </xdr:txBody>
    </xdr:sp>
    <xdr:clientData/>
  </xdr:oneCellAnchor>
  <xdr:twoCellAnchor>
    <xdr:from>
      <xdr:col>6</xdr:col>
      <xdr:colOff>422275</xdr:colOff>
      <xdr:row>70</xdr:row>
      <xdr:rowOff>15799</xdr:rowOff>
    </xdr:from>
    <xdr:to>
      <xdr:col>6</xdr:col>
      <xdr:colOff>600075</xdr:colOff>
      <xdr:row>70</xdr:row>
      <xdr:rowOff>15799</xdr:rowOff>
    </xdr:to>
    <xdr:cxnSp macro="">
      <xdr:nvCxnSpPr>
        <xdr:cNvPr id="175" name="直線コネクタ 174"/>
        <xdr:cNvCxnSpPr/>
      </xdr:nvCxnSpPr>
      <xdr:spPr>
        <a:xfrm>
          <a:off x="4546600" y="120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145095</xdr:rowOff>
    </xdr:from>
    <xdr:to>
      <xdr:col>6</xdr:col>
      <xdr:colOff>511175</xdr:colOff>
      <xdr:row>75</xdr:row>
      <xdr:rowOff>169966</xdr:rowOff>
    </xdr:to>
    <xdr:cxnSp macro="">
      <xdr:nvCxnSpPr>
        <xdr:cNvPr id="176" name="直線コネクタ 175"/>
        <xdr:cNvCxnSpPr/>
      </xdr:nvCxnSpPr>
      <xdr:spPr>
        <a:xfrm>
          <a:off x="3797300" y="13003845"/>
          <a:ext cx="838200" cy="2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22613</xdr:rowOff>
    </xdr:from>
    <xdr:ext cx="469744" cy="259045"/>
    <xdr:sp macro="" textlink="">
      <xdr:nvSpPr>
        <xdr:cNvPr id="177" name="維持補修費平均値テキスト"/>
        <xdr:cNvSpPr txBox="1"/>
      </xdr:nvSpPr>
      <xdr:spPr>
        <a:xfrm>
          <a:off x="4686300" y="13052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44186</xdr:rowOff>
    </xdr:from>
    <xdr:to>
      <xdr:col>6</xdr:col>
      <xdr:colOff>561975</xdr:colOff>
      <xdr:row>76</xdr:row>
      <xdr:rowOff>145786</xdr:rowOff>
    </xdr:to>
    <xdr:sp macro="" textlink="">
      <xdr:nvSpPr>
        <xdr:cNvPr id="178" name="フローチャート : 判断 177"/>
        <xdr:cNvSpPr/>
      </xdr:nvSpPr>
      <xdr:spPr>
        <a:xfrm>
          <a:off x="4584700" y="1307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145095</xdr:rowOff>
    </xdr:from>
    <xdr:to>
      <xdr:col>5</xdr:col>
      <xdr:colOff>358775</xdr:colOff>
      <xdr:row>76</xdr:row>
      <xdr:rowOff>10587</xdr:rowOff>
    </xdr:to>
    <xdr:cxnSp macro="">
      <xdr:nvCxnSpPr>
        <xdr:cNvPr id="179" name="直線コネクタ 178"/>
        <xdr:cNvCxnSpPr/>
      </xdr:nvCxnSpPr>
      <xdr:spPr>
        <a:xfrm flipV="1">
          <a:off x="2908300" y="13003845"/>
          <a:ext cx="889000" cy="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31201</xdr:rowOff>
    </xdr:from>
    <xdr:to>
      <xdr:col>5</xdr:col>
      <xdr:colOff>409575</xdr:colOff>
      <xdr:row>76</xdr:row>
      <xdr:rowOff>132801</xdr:rowOff>
    </xdr:to>
    <xdr:sp macro="" textlink="">
      <xdr:nvSpPr>
        <xdr:cNvPr id="180" name="フローチャート : 判断 179"/>
        <xdr:cNvSpPr/>
      </xdr:nvSpPr>
      <xdr:spPr>
        <a:xfrm>
          <a:off x="3746500" y="1306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123928</xdr:rowOff>
    </xdr:from>
    <xdr:ext cx="469744" cy="259045"/>
    <xdr:sp macro="" textlink="">
      <xdr:nvSpPr>
        <xdr:cNvPr id="181" name="テキスト ボックス 180"/>
        <xdr:cNvSpPr txBox="1"/>
      </xdr:nvSpPr>
      <xdr:spPr>
        <a:xfrm>
          <a:off x="3562427" y="1315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10587</xdr:rowOff>
    </xdr:from>
    <xdr:to>
      <xdr:col>4</xdr:col>
      <xdr:colOff>155575</xdr:colOff>
      <xdr:row>76</xdr:row>
      <xdr:rowOff>12050</xdr:rowOff>
    </xdr:to>
    <xdr:cxnSp macro="">
      <xdr:nvCxnSpPr>
        <xdr:cNvPr id="182" name="直線コネクタ 181"/>
        <xdr:cNvCxnSpPr/>
      </xdr:nvCxnSpPr>
      <xdr:spPr>
        <a:xfrm flipV="1">
          <a:off x="2019300" y="13040787"/>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54428</xdr:rowOff>
    </xdr:from>
    <xdr:to>
      <xdr:col>4</xdr:col>
      <xdr:colOff>206375</xdr:colOff>
      <xdr:row>76</xdr:row>
      <xdr:rowOff>156028</xdr:rowOff>
    </xdr:to>
    <xdr:sp macro="" textlink="">
      <xdr:nvSpPr>
        <xdr:cNvPr id="183" name="フローチャート : 判断 182"/>
        <xdr:cNvSpPr/>
      </xdr:nvSpPr>
      <xdr:spPr>
        <a:xfrm>
          <a:off x="2857500" y="1308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147155</xdr:rowOff>
    </xdr:from>
    <xdr:ext cx="469744" cy="259045"/>
    <xdr:sp macro="" textlink="">
      <xdr:nvSpPr>
        <xdr:cNvPr id="184" name="テキスト ボックス 183"/>
        <xdr:cNvSpPr txBox="1"/>
      </xdr:nvSpPr>
      <xdr:spPr>
        <a:xfrm>
          <a:off x="2673427" y="1317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9398</xdr:rowOff>
    </xdr:from>
    <xdr:to>
      <xdr:col>2</xdr:col>
      <xdr:colOff>638175</xdr:colOff>
      <xdr:row>76</xdr:row>
      <xdr:rowOff>12050</xdr:rowOff>
    </xdr:to>
    <xdr:cxnSp macro="">
      <xdr:nvCxnSpPr>
        <xdr:cNvPr id="185" name="直線コネクタ 184"/>
        <xdr:cNvCxnSpPr/>
      </xdr:nvCxnSpPr>
      <xdr:spPr>
        <a:xfrm>
          <a:off x="1130300" y="13039598"/>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54611</xdr:rowOff>
    </xdr:from>
    <xdr:to>
      <xdr:col>3</xdr:col>
      <xdr:colOff>3175</xdr:colOff>
      <xdr:row>76</xdr:row>
      <xdr:rowOff>156211</xdr:rowOff>
    </xdr:to>
    <xdr:sp macro="" textlink="">
      <xdr:nvSpPr>
        <xdr:cNvPr id="186" name="フローチャート : 判断 185"/>
        <xdr:cNvSpPr/>
      </xdr:nvSpPr>
      <xdr:spPr>
        <a:xfrm>
          <a:off x="1968500" y="1308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147338</xdr:rowOff>
    </xdr:from>
    <xdr:ext cx="469744" cy="259045"/>
    <xdr:sp macro="" textlink="">
      <xdr:nvSpPr>
        <xdr:cNvPr id="187" name="テキスト ボックス 186"/>
        <xdr:cNvSpPr txBox="1"/>
      </xdr:nvSpPr>
      <xdr:spPr>
        <a:xfrm>
          <a:off x="1784427" y="1317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29829</xdr:rowOff>
    </xdr:from>
    <xdr:to>
      <xdr:col>1</xdr:col>
      <xdr:colOff>485775</xdr:colOff>
      <xdr:row>76</xdr:row>
      <xdr:rowOff>131429</xdr:rowOff>
    </xdr:to>
    <xdr:sp macro="" textlink="">
      <xdr:nvSpPr>
        <xdr:cNvPr id="188" name="フローチャート : 判断 187"/>
        <xdr:cNvSpPr/>
      </xdr:nvSpPr>
      <xdr:spPr>
        <a:xfrm>
          <a:off x="1079500" y="1306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122556</xdr:rowOff>
    </xdr:from>
    <xdr:ext cx="469744" cy="259045"/>
    <xdr:sp macro="" textlink="">
      <xdr:nvSpPr>
        <xdr:cNvPr id="189" name="テキスト ボックス 188"/>
        <xdr:cNvSpPr txBox="1"/>
      </xdr:nvSpPr>
      <xdr:spPr>
        <a:xfrm>
          <a:off x="895427" y="1315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119166</xdr:rowOff>
    </xdr:from>
    <xdr:to>
      <xdr:col>6</xdr:col>
      <xdr:colOff>561975</xdr:colOff>
      <xdr:row>76</xdr:row>
      <xdr:rowOff>49316</xdr:rowOff>
    </xdr:to>
    <xdr:sp macro="" textlink="">
      <xdr:nvSpPr>
        <xdr:cNvPr id="195" name="円/楕円 194"/>
        <xdr:cNvSpPr/>
      </xdr:nvSpPr>
      <xdr:spPr>
        <a:xfrm>
          <a:off x="4584700" y="1297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142043</xdr:rowOff>
    </xdr:from>
    <xdr:ext cx="469744" cy="259045"/>
    <xdr:sp macro="" textlink="">
      <xdr:nvSpPr>
        <xdr:cNvPr id="196" name="維持補修費該当値テキスト"/>
        <xdr:cNvSpPr txBox="1"/>
      </xdr:nvSpPr>
      <xdr:spPr>
        <a:xfrm>
          <a:off x="4686300" y="1282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94295</xdr:rowOff>
    </xdr:from>
    <xdr:to>
      <xdr:col>5</xdr:col>
      <xdr:colOff>409575</xdr:colOff>
      <xdr:row>76</xdr:row>
      <xdr:rowOff>24445</xdr:rowOff>
    </xdr:to>
    <xdr:sp macro="" textlink="">
      <xdr:nvSpPr>
        <xdr:cNvPr id="197" name="円/楕円 196"/>
        <xdr:cNvSpPr/>
      </xdr:nvSpPr>
      <xdr:spPr>
        <a:xfrm>
          <a:off x="3746500" y="1295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40972</xdr:rowOff>
    </xdr:from>
    <xdr:ext cx="469744" cy="259045"/>
    <xdr:sp macro="" textlink="">
      <xdr:nvSpPr>
        <xdr:cNvPr id="198" name="テキスト ボックス 197"/>
        <xdr:cNvSpPr txBox="1"/>
      </xdr:nvSpPr>
      <xdr:spPr>
        <a:xfrm>
          <a:off x="3562427" y="1272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5,566</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131237</xdr:rowOff>
    </xdr:from>
    <xdr:to>
      <xdr:col>4</xdr:col>
      <xdr:colOff>206375</xdr:colOff>
      <xdr:row>76</xdr:row>
      <xdr:rowOff>61387</xdr:rowOff>
    </xdr:to>
    <xdr:sp macro="" textlink="">
      <xdr:nvSpPr>
        <xdr:cNvPr id="199" name="円/楕円 198"/>
        <xdr:cNvSpPr/>
      </xdr:nvSpPr>
      <xdr:spPr>
        <a:xfrm>
          <a:off x="2857500" y="1298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77914</xdr:rowOff>
    </xdr:from>
    <xdr:ext cx="469744" cy="259045"/>
    <xdr:sp macro="" textlink="">
      <xdr:nvSpPr>
        <xdr:cNvPr id="200" name="テキスト ボックス 199"/>
        <xdr:cNvSpPr txBox="1"/>
      </xdr:nvSpPr>
      <xdr:spPr>
        <a:xfrm>
          <a:off x="2673427" y="1276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132700</xdr:rowOff>
    </xdr:from>
    <xdr:to>
      <xdr:col>3</xdr:col>
      <xdr:colOff>3175</xdr:colOff>
      <xdr:row>76</xdr:row>
      <xdr:rowOff>62849</xdr:rowOff>
    </xdr:to>
    <xdr:sp macro="" textlink="">
      <xdr:nvSpPr>
        <xdr:cNvPr id="201" name="円/楕円 200"/>
        <xdr:cNvSpPr/>
      </xdr:nvSpPr>
      <xdr:spPr>
        <a:xfrm>
          <a:off x="1968500" y="129914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79377</xdr:rowOff>
    </xdr:from>
    <xdr:ext cx="469744" cy="259045"/>
    <xdr:sp macro="" textlink="">
      <xdr:nvSpPr>
        <xdr:cNvPr id="202" name="テキスト ボックス 201"/>
        <xdr:cNvSpPr txBox="1"/>
      </xdr:nvSpPr>
      <xdr:spPr>
        <a:xfrm>
          <a:off x="1784427" y="1276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130048</xdr:rowOff>
    </xdr:from>
    <xdr:to>
      <xdr:col>1</xdr:col>
      <xdr:colOff>485775</xdr:colOff>
      <xdr:row>76</xdr:row>
      <xdr:rowOff>60198</xdr:rowOff>
    </xdr:to>
    <xdr:sp macro="" textlink="">
      <xdr:nvSpPr>
        <xdr:cNvPr id="203" name="円/楕円 202"/>
        <xdr:cNvSpPr/>
      </xdr:nvSpPr>
      <xdr:spPr>
        <a:xfrm>
          <a:off x="1079500" y="1298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76725</xdr:rowOff>
    </xdr:from>
    <xdr:ext cx="469744" cy="259045"/>
    <xdr:sp macro="" textlink="">
      <xdr:nvSpPr>
        <xdr:cNvPr id="204" name="テキスト ボックス 203"/>
        <xdr:cNvSpPr txBox="1"/>
      </xdr:nvSpPr>
      <xdr:spPr>
        <a:xfrm>
          <a:off x="895427" y="1276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69,067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133071</xdr:rowOff>
    </xdr:from>
    <xdr:to>
      <xdr:col>6</xdr:col>
      <xdr:colOff>510540</xdr:colOff>
      <xdr:row>96</xdr:row>
      <xdr:rowOff>129242</xdr:rowOff>
    </xdr:to>
    <xdr:cxnSp macro="">
      <xdr:nvCxnSpPr>
        <xdr:cNvPr id="229" name="直線コネクタ 228"/>
        <xdr:cNvCxnSpPr/>
      </xdr:nvCxnSpPr>
      <xdr:spPr>
        <a:xfrm flipV="1">
          <a:off x="4633595" y="15392121"/>
          <a:ext cx="1270" cy="1196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133069</xdr:rowOff>
    </xdr:from>
    <xdr:ext cx="534377" cy="259045"/>
    <xdr:sp macro="" textlink="">
      <xdr:nvSpPr>
        <xdr:cNvPr id="230" name="扶助費最小値テキスト"/>
        <xdr:cNvSpPr txBox="1"/>
      </xdr:nvSpPr>
      <xdr:spPr>
        <a:xfrm>
          <a:off x="4686300" y="1659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62,549</a:t>
          </a:r>
          <a:endParaRPr kumimoji="1" lang="ja-JP" altLang="en-US" sz="1000" b="1">
            <a:latin typeface="ＭＳ Ｐゴシック"/>
          </a:endParaRPr>
        </a:p>
      </xdr:txBody>
    </xdr:sp>
    <xdr:clientData/>
  </xdr:oneCellAnchor>
  <xdr:twoCellAnchor>
    <xdr:from>
      <xdr:col>6</xdr:col>
      <xdr:colOff>422275</xdr:colOff>
      <xdr:row>96</xdr:row>
      <xdr:rowOff>129242</xdr:rowOff>
    </xdr:from>
    <xdr:to>
      <xdr:col>6</xdr:col>
      <xdr:colOff>600075</xdr:colOff>
      <xdr:row>96</xdr:row>
      <xdr:rowOff>129242</xdr:rowOff>
    </xdr:to>
    <xdr:cxnSp macro="">
      <xdr:nvCxnSpPr>
        <xdr:cNvPr id="231" name="直線コネクタ 230"/>
        <xdr:cNvCxnSpPr/>
      </xdr:nvCxnSpPr>
      <xdr:spPr>
        <a:xfrm>
          <a:off x="4546600" y="16588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79748</xdr:rowOff>
    </xdr:from>
    <xdr:ext cx="599010" cy="259045"/>
    <xdr:sp macro="" textlink="">
      <xdr:nvSpPr>
        <xdr:cNvPr id="232" name="扶助費最大値テキスト"/>
        <xdr:cNvSpPr txBox="1"/>
      </xdr:nvSpPr>
      <xdr:spPr>
        <a:xfrm>
          <a:off x="4686300" y="1516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125,348</a:t>
          </a:r>
          <a:endParaRPr kumimoji="1" lang="ja-JP" altLang="en-US" sz="1000" b="1">
            <a:latin typeface="ＭＳ Ｐゴシック"/>
          </a:endParaRPr>
        </a:p>
      </xdr:txBody>
    </xdr:sp>
    <xdr:clientData/>
  </xdr:oneCellAnchor>
  <xdr:twoCellAnchor>
    <xdr:from>
      <xdr:col>6</xdr:col>
      <xdr:colOff>422275</xdr:colOff>
      <xdr:row>89</xdr:row>
      <xdr:rowOff>133071</xdr:rowOff>
    </xdr:from>
    <xdr:to>
      <xdr:col>6</xdr:col>
      <xdr:colOff>600075</xdr:colOff>
      <xdr:row>89</xdr:row>
      <xdr:rowOff>133071</xdr:rowOff>
    </xdr:to>
    <xdr:cxnSp macro="">
      <xdr:nvCxnSpPr>
        <xdr:cNvPr id="233" name="直線コネクタ 232"/>
        <xdr:cNvCxnSpPr/>
      </xdr:nvCxnSpPr>
      <xdr:spPr>
        <a:xfrm>
          <a:off x="4546600" y="15392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129242</xdr:rowOff>
    </xdr:from>
    <xdr:to>
      <xdr:col>6</xdr:col>
      <xdr:colOff>511175</xdr:colOff>
      <xdr:row>97</xdr:row>
      <xdr:rowOff>23361</xdr:rowOff>
    </xdr:to>
    <xdr:cxnSp macro="">
      <xdr:nvCxnSpPr>
        <xdr:cNvPr id="234" name="直線コネクタ 233"/>
        <xdr:cNvCxnSpPr/>
      </xdr:nvCxnSpPr>
      <xdr:spPr>
        <a:xfrm flipV="1">
          <a:off x="3797300" y="16588442"/>
          <a:ext cx="838200" cy="6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92</xdr:row>
      <xdr:rowOff>139323</xdr:rowOff>
    </xdr:from>
    <xdr:ext cx="534377" cy="259045"/>
    <xdr:sp macro="" textlink="">
      <xdr:nvSpPr>
        <xdr:cNvPr id="235" name="扶助費平均値テキスト"/>
        <xdr:cNvSpPr txBox="1"/>
      </xdr:nvSpPr>
      <xdr:spPr>
        <a:xfrm>
          <a:off x="4686300" y="1591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116446</xdr:rowOff>
    </xdr:from>
    <xdr:to>
      <xdr:col>6</xdr:col>
      <xdr:colOff>561975</xdr:colOff>
      <xdr:row>94</xdr:row>
      <xdr:rowOff>46596</xdr:rowOff>
    </xdr:to>
    <xdr:sp macro="" textlink="">
      <xdr:nvSpPr>
        <xdr:cNvPr id="236" name="フローチャート : 判断 235"/>
        <xdr:cNvSpPr/>
      </xdr:nvSpPr>
      <xdr:spPr>
        <a:xfrm>
          <a:off x="4584700" y="1606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23361</xdr:rowOff>
    </xdr:from>
    <xdr:to>
      <xdr:col>5</xdr:col>
      <xdr:colOff>358775</xdr:colOff>
      <xdr:row>97</xdr:row>
      <xdr:rowOff>121602</xdr:rowOff>
    </xdr:to>
    <xdr:cxnSp macro="">
      <xdr:nvCxnSpPr>
        <xdr:cNvPr id="237" name="直線コネクタ 236"/>
        <xdr:cNvCxnSpPr/>
      </xdr:nvCxnSpPr>
      <xdr:spPr>
        <a:xfrm flipV="1">
          <a:off x="2908300" y="16654011"/>
          <a:ext cx="889000" cy="9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10300</xdr:rowOff>
    </xdr:from>
    <xdr:to>
      <xdr:col>5</xdr:col>
      <xdr:colOff>409575</xdr:colOff>
      <xdr:row>94</xdr:row>
      <xdr:rowOff>111900</xdr:rowOff>
    </xdr:to>
    <xdr:sp macro="" textlink="">
      <xdr:nvSpPr>
        <xdr:cNvPr id="238" name="フローチャート : 判断 237"/>
        <xdr:cNvSpPr/>
      </xdr:nvSpPr>
      <xdr:spPr>
        <a:xfrm>
          <a:off x="3746500" y="161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128427</xdr:rowOff>
    </xdr:from>
    <xdr:ext cx="534377" cy="259045"/>
    <xdr:sp macro="" textlink="">
      <xdr:nvSpPr>
        <xdr:cNvPr id="239" name="テキスト ボックス 238"/>
        <xdr:cNvSpPr txBox="1"/>
      </xdr:nvSpPr>
      <xdr:spPr>
        <a:xfrm>
          <a:off x="3530111" y="1590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121602</xdr:rowOff>
    </xdr:from>
    <xdr:to>
      <xdr:col>4</xdr:col>
      <xdr:colOff>155575</xdr:colOff>
      <xdr:row>97</xdr:row>
      <xdr:rowOff>146938</xdr:rowOff>
    </xdr:to>
    <xdr:cxnSp macro="">
      <xdr:nvCxnSpPr>
        <xdr:cNvPr id="240" name="直線コネクタ 239"/>
        <xdr:cNvCxnSpPr/>
      </xdr:nvCxnSpPr>
      <xdr:spPr>
        <a:xfrm flipV="1">
          <a:off x="2019300" y="16752252"/>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107226</xdr:rowOff>
    </xdr:from>
    <xdr:to>
      <xdr:col>4</xdr:col>
      <xdr:colOff>206375</xdr:colOff>
      <xdr:row>95</xdr:row>
      <xdr:rowOff>37376</xdr:rowOff>
    </xdr:to>
    <xdr:sp macro="" textlink="">
      <xdr:nvSpPr>
        <xdr:cNvPr id="241" name="フローチャート : 判断 240"/>
        <xdr:cNvSpPr/>
      </xdr:nvSpPr>
      <xdr:spPr>
        <a:xfrm>
          <a:off x="2857500" y="1622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53903</xdr:rowOff>
    </xdr:from>
    <xdr:ext cx="534377" cy="259045"/>
    <xdr:sp macro="" textlink="">
      <xdr:nvSpPr>
        <xdr:cNvPr id="242" name="テキスト ボックス 241"/>
        <xdr:cNvSpPr txBox="1"/>
      </xdr:nvSpPr>
      <xdr:spPr>
        <a:xfrm>
          <a:off x="2641111" y="1599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146938</xdr:rowOff>
    </xdr:from>
    <xdr:to>
      <xdr:col>2</xdr:col>
      <xdr:colOff>638175</xdr:colOff>
      <xdr:row>97</xdr:row>
      <xdr:rowOff>156159</xdr:rowOff>
    </xdr:to>
    <xdr:cxnSp macro="">
      <xdr:nvCxnSpPr>
        <xdr:cNvPr id="243" name="直線コネクタ 242"/>
        <xdr:cNvCxnSpPr/>
      </xdr:nvCxnSpPr>
      <xdr:spPr>
        <a:xfrm flipV="1">
          <a:off x="1130300" y="16777588"/>
          <a:ext cx="8890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137858</xdr:rowOff>
    </xdr:from>
    <xdr:to>
      <xdr:col>3</xdr:col>
      <xdr:colOff>3175</xdr:colOff>
      <xdr:row>95</xdr:row>
      <xdr:rowOff>68008</xdr:rowOff>
    </xdr:to>
    <xdr:sp macro="" textlink="">
      <xdr:nvSpPr>
        <xdr:cNvPr id="244" name="フローチャート : 判断 243"/>
        <xdr:cNvSpPr/>
      </xdr:nvSpPr>
      <xdr:spPr>
        <a:xfrm>
          <a:off x="1968500" y="1625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84535</xdr:rowOff>
    </xdr:from>
    <xdr:ext cx="534377" cy="259045"/>
    <xdr:sp macro="" textlink="">
      <xdr:nvSpPr>
        <xdr:cNvPr id="245" name="テキスト ボックス 244"/>
        <xdr:cNvSpPr txBox="1"/>
      </xdr:nvSpPr>
      <xdr:spPr>
        <a:xfrm>
          <a:off x="1752111" y="1602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136010</xdr:rowOff>
    </xdr:from>
    <xdr:to>
      <xdr:col>1</xdr:col>
      <xdr:colOff>485775</xdr:colOff>
      <xdr:row>95</xdr:row>
      <xdr:rowOff>66160</xdr:rowOff>
    </xdr:to>
    <xdr:sp macro="" textlink="">
      <xdr:nvSpPr>
        <xdr:cNvPr id="246" name="フローチャート : 判断 245"/>
        <xdr:cNvSpPr/>
      </xdr:nvSpPr>
      <xdr:spPr>
        <a:xfrm>
          <a:off x="1079500" y="1625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82687</xdr:rowOff>
    </xdr:from>
    <xdr:ext cx="534377" cy="259045"/>
    <xdr:sp macro="" textlink="">
      <xdr:nvSpPr>
        <xdr:cNvPr id="247" name="テキスト ボックス 246"/>
        <xdr:cNvSpPr txBox="1"/>
      </xdr:nvSpPr>
      <xdr:spPr>
        <a:xfrm>
          <a:off x="863111" y="1602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78442</xdr:rowOff>
    </xdr:from>
    <xdr:to>
      <xdr:col>6</xdr:col>
      <xdr:colOff>561975</xdr:colOff>
      <xdr:row>97</xdr:row>
      <xdr:rowOff>8592</xdr:rowOff>
    </xdr:to>
    <xdr:sp macro="" textlink="">
      <xdr:nvSpPr>
        <xdr:cNvPr id="253" name="円/楕円 252"/>
        <xdr:cNvSpPr/>
      </xdr:nvSpPr>
      <xdr:spPr>
        <a:xfrm>
          <a:off x="4584700" y="1653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164819</xdr:rowOff>
    </xdr:from>
    <xdr:ext cx="534377" cy="259045"/>
    <xdr:sp macro="" textlink="">
      <xdr:nvSpPr>
        <xdr:cNvPr id="254" name="扶助費該当値テキスト"/>
        <xdr:cNvSpPr txBox="1"/>
      </xdr:nvSpPr>
      <xdr:spPr>
        <a:xfrm>
          <a:off x="4686300" y="1645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62,549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144011</xdr:rowOff>
    </xdr:from>
    <xdr:to>
      <xdr:col>5</xdr:col>
      <xdr:colOff>409575</xdr:colOff>
      <xdr:row>97</xdr:row>
      <xdr:rowOff>74161</xdr:rowOff>
    </xdr:to>
    <xdr:sp macro="" textlink="">
      <xdr:nvSpPr>
        <xdr:cNvPr id="255" name="円/楕円 254"/>
        <xdr:cNvSpPr/>
      </xdr:nvSpPr>
      <xdr:spPr>
        <a:xfrm>
          <a:off x="3746500" y="1660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65288</xdr:rowOff>
    </xdr:from>
    <xdr:ext cx="534377" cy="259045"/>
    <xdr:sp macro="" textlink="">
      <xdr:nvSpPr>
        <xdr:cNvPr id="256" name="テキスト ボックス 255"/>
        <xdr:cNvSpPr txBox="1"/>
      </xdr:nvSpPr>
      <xdr:spPr>
        <a:xfrm>
          <a:off x="3530111" y="1669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59,107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70802</xdr:rowOff>
    </xdr:from>
    <xdr:to>
      <xdr:col>4</xdr:col>
      <xdr:colOff>206375</xdr:colOff>
      <xdr:row>98</xdr:row>
      <xdr:rowOff>952</xdr:rowOff>
    </xdr:to>
    <xdr:sp macro="" textlink="">
      <xdr:nvSpPr>
        <xdr:cNvPr id="257" name="円/楕円 256"/>
        <xdr:cNvSpPr/>
      </xdr:nvSpPr>
      <xdr:spPr>
        <a:xfrm>
          <a:off x="2857500" y="1670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163529</xdr:rowOff>
    </xdr:from>
    <xdr:ext cx="534377" cy="259045"/>
    <xdr:sp macro="" textlink="">
      <xdr:nvSpPr>
        <xdr:cNvPr id="258" name="テキスト ボックス 257"/>
        <xdr:cNvSpPr txBox="1"/>
      </xdr:nvSpPr>
      <xdr:spPr>
        <a:xfrm>
          <a:off x="2641111" y="1679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53,950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96138</xdr:rowOff>
    </xdr:from>
    <xdr:to>
      <xdr:col>3</xdr:col>
      <xdr:colOff>3175</xdr:colOff>
      <xdr:row>98</xdr:row>
      <xdr:rowOff>26288</xdr:rowOff>
    </xdr:to>
    <xdr:sp macro="" textlink="">
      <xdr:nvSpPr>
        <xdr:cNvPr id="259" name="円/楕円 258"/>
        <xdr:cNvSpPr/>
      </xdr:nvSpPr>
      <xdr:spPr>
        <a:xfrm>
          <a:off x="1968500" y="1672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17415</xdr:rowOff>
    </xdr:from>
    <xdr:ext cx="534377" cy="259045"/>
    <xdr:sp macro="" textlink="">
      <xdr:nvSpPr>
        <xdr:cNvPr id="260" name="テキスト ボックス 259"/>
        <xdr:cNvSpPr txBox="1"/>
      </xdr:nvSpPr>
      <xdr:spPr>
        <a:xfrm>
          <a:off x="1752111" y="1681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52,620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105359</xdr:rowOff>
    </xdr:from>
    <xdr:to>
      <xdr:col>1</xdr:col>
      <xdr:colOff>485775</xdr:colOff>
      <xdr:row>98</xdr:row>
      <xdr:rowOff>35509</xdr:rowOff>
    </xdr:to>
    <xdr:sp macro="" textlink="">
      <xdr:nvSpPr>
        <xdr:cNvPr id="261" name="円/楕円 260"/>
        <xdr:cNvSpPr/>
      </xdr:nvSpPr>
      <xdr:spPr>
        <a:xfrm>
          <a:off x="1079500" y="1673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26636</xdr:rowOff>
    </xdr:from>
    <xdr:ext cx="534377" cy="259045"/>
    <xdr:sp macro="" textlink="">
      <xdr:nvSpPr>
        <xdr:cNvPr id="262" name="テキスト ボックス 261"/>
        <xdr:cNvSpPr txBox="1"/>
      </xdr:nvSpPr>
      <xdr:spPr>
        <a:xfrm>
          <a:off x="863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34487</xdr:rowOff>
    </xdr:from>
    <xdr:to>
      <xdr:col>15</xdr:col>
      <xdr:colOff>180340</xdr:colOff>
      <xdr:row>37</xdr:row>
      <xdr:rowOff>143186</xdr:rowOff>
    </xdr:to>
    <xdr:cxnSp macro="">
      <xdr:nvCxnSpPr>
        <xdr:cNvPr id="286" name="直線コネクタ 285"/>
        <xdr:cNvCxnSpPr/>
      </xdr:nvCxnSpPr>
      <xdr:spPr>
        <a:xfrm flipV="1">
          <a:off x="10475595" y="5349437"/>
          <a:ext cx="1270" cy="113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147013</xdr:rowOff>
    </xdr:from>
    <xdr:ext cx="534377" cy="259045"/>
    <xdr:sp macro="" textlink="">
      <xdr:nvSpPr>
        <xdr:cNvPr id="287" name="補助費等最小値テキスト"/>
        <xdr:cNvSpPr txBox="1"/>
      </xdr:nvSpPr>
      <xdr:spPr>
        <a:xfrm>
          <a:off x="10528300" y="64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12,817</a:t>
          </a:r>
          <a:endParaRPr kumimoji="1" lang="ja-JP" altLang="en-US" sz="1000" b="1">
            <a:latin typeface="ＭＳ Ｐゴシック"/>
          </a:endParaRPr>
        </a:p>
      </xdr:txBody>
    </xdr:sp>
    <xdr:clientData/>
  </xdr:oneCellAnchor>
  <xdr:twoCellAnchor>
    <xdr:from>
      <xdr:col>15</xdr:col>
      <xdr:colOff>92075</xdr:colOff>
      <xdr:row>37</xdr:row>
      <xdr:rowOff>143186</xdr:rowOff>
    </xdr:from>
    <xdr:to>
      <xdr:col>15</xdr:col>
      <xdr:colOff>269875</xdr:colOff>
      <xdr:row>37</xdr:row>
      <xdr:rowOff>143186</xdr:rowOff>
    </xdr:to>
    <xdr:cxnSp macro="">
      <xdr:nvCxnSpPr>
        <xdr:cNvPr id="288" name="直線コネクタ 287"/>
        <xdr:cNvCxnSpPr/>
      </xdr:nvCxnSpPr>
      <xdr:spPr>
        <a:xfrm>
          <a:off x="10388600" y="648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152614</xdr:rowOff>
    </xdr:from>
    <xdr:ext cx="534377" cy="259045"/>
    <xdr:sp macro="" textlink="">
      <xdr:nvSpPr>
        <xdr:cNvPr id="289" name="補助費等最大値テキスト"/>
        <xdr:cNvSpPr txBox="1"/>
      </xdr:nvSpPr>
      <xdr:spPr>
        <a:xfrm>
          <a:off x="10528300" y="512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72,523</a:t>
          </a:r>
          <a:endParaRPr kumimoji="1" lang="ja-JP" altLang="en-US" sz="1000" b="1">
            <a:latin typeface="ＭＳ Ｐゴシック"/>
          </a:endParaRPr>
        </a:p>
      </xdr:txBody>
    </xdr:sp>
    <xdr:clientData/>
  </xdr:oneCellAnchor>
  <xdr:twoCellAnchor>
    <xdr:from>
      <xdr:col>15</xdr:col>
      <xdr:colOff>92075</xdr:colOff>
      <xdr:row>31</xdr:row>
      <xdr:rowOff>34487</xdr:rowOff>
    </xdr:from>
    <xdr:to>
      <xdr:col>15</xdr:col>
      <xdr:colOff>269875</xdr:colOff>
      <xdr:row>31</xdr:row>
      <xdr:rowOff>34487</xdr:rowOff>
    </xdr:to>
    <xdr:cxnSp macro="">
      <xdr:nvCxnSpPr>
        <xdr:cNvPr id="290" name="直線コネクタ 289"/>
        <xdr:cNvCxnSpPr/>
      </xdr:nvCxnSpPr>
      <xdr:spPr>
        <a:xfrm>
          <a:off x="10388600" y="534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158255</xdr:rowOff>
    </xdr:from>
    <xdr:to>
      <xdr:col>15</xdr:col>
      <xdr:colOff>180975</xdr:colOff>
      <xdr:row>35</xdr:row>
      <xdr:rowOff>162922</xdr:rowOff>
    </xdr:to>
    <xdr:cxnSp macro="">
      <xdr:nvCxnSpPr>
        <xdr:cNvPr id="291" name="直線コネクタ 290"/>
        <xdr:cNvCxnSpPr/>
      </xdr:nvCxnSpPr>
      <xdr:spPr>
        <a:xfrm flipV="1">
          <a:off x="9639300" y="6159005"/>
          <a:ext cx="8382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114406</xdr:rowOff>
    </xdr:from>
    <xdr:ext cx="534377" cy="259045"/>
    <xdr:sp macro="" textlink="">
      <xdr:nvSpPr>
        <xdr:cNvPr id="292" name="補助費等平均値テキスト"/>
        <xdr:cNvSpPr txBox="1"/>
      </xdr:nvSpPr>
      <xdr:spPr>
        <a:xfrm>
          <a:off x="10528300" y="5943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91529</xdr:rowOff>
    </xdr:from>
    <xdr:to>
      <xdr:col>15</xdr:col>
      <xdr:colOff>231775</xdr:colOff>
      <xdr:row>36</xdr:row>
      <xdr:rowOff>21679</xdr:rowOff>
    </xdr:to>
    <xdr:sp macro="" textlink="">
      <xdr:nvSpPr>
        <xdr:cNvPr id="293" name="フローチャート : 判断 292"/>
        <xdr:cNvSpPr/>
      </xdr:nvSpPr>
      <xdr:spPr>
        <a:xfrm>
          <a:off x="104267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121564</xdr:rowOff>
    </xdr:from>
    <xdr:to>
      <xdr:col>14</xdr:col>
      <xdr:colOff>28575</xdr:colOff>
      <xdr:row>35</xdr:row>
      <xdr:rowOff>162922</xdr:rowOff>
    </xdr:to>
    <xdr:cxnSp macro="">
      <xdr:nvCxnSpPr>
        <xdr:cNvPr id="294" name="直線コネクタ 293"/>
        <xdr:cNvCxnSpPr/>
      </xdr:nvCxnSpPr>
      <xdr:spPr>
        <a:xfrm>
          <a:off x="8750300" y="6122314"/>
          <a:ext cx="889000" cy="4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140164</xdr:rowOff>
    </xdr:from>
    <xdr:to>
      <xdr:col>14</xdr:col>
      <xdr:colOff>79375</xdr:colOff>
      <xdr:row>36</xdr:row>
      <xdr:rowOff>70314</xdr:rowOff>
    </xdr:to>
    <xdr:sp macro="" textlink="">
      <xdr:nvSpPr>
        <xdr:cNvPr id="295" name="フローチャート : 判断 294"/>
        <xdr:cNvSpPr/>
      </xdr:nvSpPr>
      <xdr:spPr>
        <a:xfrm>
          <a:off x="9588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61441</xdr:rowOff>
    </xdr:from>
    <xdr:ext cx="534377" cy="259045"/>
    <xdr:sp macro="" textlink="">
      <xdr:nvSpPr>
        <xdr:cNvPr id="296" name="テキスト ボックス 295"/>
        <xdr:cNvSpPr txBox="1"/>
      </xdr:nvSpPr>
      <xdr:spPr>
        <a:xfrm>
          <a:off x="9372111" y="62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96323</xdr:rowOff>
    </xdr:from>
    <xdr:to>
      <xdr:col>12</xdr:col>
      <xdr:colOff>511175</xdr:colOff>
      <xdr:row>35</xdr:row>
      <xdr:rowOff>121564</xdr:rowOff>
    </xdr:to>
    <xdr:cxnSp macro="">
      <xdr:nvCxnSpPr>
        <xdr:cNvPr id="297" name="直線コネクタ 296"/>
        <xdr:cNvCxnSpPr/>
      </xdr:nvCxnSpPr>
      <xdr:spPr>
        <a:xfrm>
          <a:off x="7861300" y="6097073"/>
          <a:ext cx="889000" cy="2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98292</xdr:rowOff>
    </xdr:from>
    <xdr:to>
      <xdr:col>12</xdr:col>
      <xdr:colOff>561975</xdr:colOff>
      <xdr:row>36</xdr:row>
      <xdr:rowOff>28442</xdr:rowOff>
    </xdr:to>
    <xdr:sp macro="" textlink="">
      <xdr:nvSpPr>
        <xdr:cNvPr id="298" name="フローチャート : 判断 297"/>
        <xdr:cNvSpPr/>
      </xdr:nvSpPr>
      <xdr:spPr>
        <a:xfrm>
          <a:off x="8699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19569</xdr:rowOff>
    </xdr:from>
    <xdr:ext cx="534377" cy="259045"/>
    <xdr:sp macro="" textlink="">
      <xdr:nvSpPr>
        <xdr:cNvPr id="299" name="テキスト ボックス 298"/>
        <xdr:cNvSpPr txBox="1"/>
      </xdr:nvSpPr>
      <xdr:spPr>
        <a:xfrm>
          <a:off x="8483111" y="61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96323</xdr:rowOff>
    </xdr:from>
    <xdr:to>
      <xdr:col>11</xdr:col>
      <xdr:colOff>307975</xdr:colOff>
      <xdr:row>36</xdr:row>
      <xdr:rowOff>140519</xdr:rowOff>
    </xdr:to>
    <xdr:cxnSp macro="">
      <xdr:nvCxnSpPr>
        <xdr:cNvPr id="300" name="直線コネクタ 299"/>
        <xdr:cNvCxnSpPr/>
      </xdr:nvCxnSpPr>
      <xdr:spPr>
        <a:xfrm flipV="1">
          <a:off x="6972300" y="6097073"/>
          <a:ext cx="889000" cy="21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158814</xdr:rowOff>
    </xdr:from>
    <xdr:to>
      <xdr:col>11</xdr:col>
      <xdr:colOff>358775</xdr:colOff>
      <xdr:row>36</xdr:row>
      <xdr:rowOff>88964</xdr:rowOff>
    </xdr:to>
    <xdr:sp macro="" textlink="">
      <xdr:nvSpPr>
        <xdr:cNvPr id="301" name="フローチャート : 判断 300"/>
        <xdr:cNvSpPr/>
      </xdr:nvSpPr>
      <xdr:spPr>
        <a:xfrm>
          <a:off x="7810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80091</xdr:rowOff>
    </xdr:from>
    <xdr:ext cx="534377" cy="259045"/>
    <xdr:sp macro="" textlink="">
      <xdr:nvSpPr>
        <xdr:cNvPr id="302" name="テキスト ボックス 301"/>
        <xdr:cNvSpPr txBox="1"/>
      </xdr:nvSpPr>
      <xdr:spPr>
        <a:xfrm>
          <a:off x="7594111" y="625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31921</xdr:rowOff>
    </xdr:from>
    <xdr:to>
      <xdr:col>10</xdr:col>
      <xdr:colOff>155575</xdr:colOff>
      <xdr:row>36</xdr:row>
      <xdr:rowOff>133521</xdr:rowOff>
    </xdr:to>
    <xdr:sp macro="" textlink="">
      <xdr:nvSpPr>
        <xdr:cNvPr id="303" name="フローチャート : 判断 302"/>
        <xdr:cNvSpPr/>
      </xdr:nvSpPr>
      <xdr:spPr>
        <a:xfrm>
          <a:off x="6921500" y="620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150048</xdr:rowOff>
    </xdr:from>
    <xdr:ext cx="534377" cy="259045"/>
    <xdr:sp macro="" textlink="">
      <xdr:nvSpPr>
        <xdr:cNvPr id="304" name="テキスト ボックス 303"/>
        <xdr:cNvSpPr txBox="1"/>
      </xdr:nvSpPr>
      <xdr:spPr>
        <a:xfrm>
          <a:off x="6705111" y="597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24,991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107455</xdr:rowOff>
    </xdr:from>
    <xdr:to>
      <xdr:col>15</xdr:col>
      <xdr:colOff>231775</xdr:colOff>
      <xdr:row>36</xdr:row>
      <xdr:rowOff>37605</xdr:rowOff>
    </xdr:to>
    <xdr:sp macro="" textlink="">
      <xdr:nvSpPr>
        <xdr:cNvPr id="310" name="円/楕円 309"/>
        <xdr:cNvSpPr/>
      </xdr:nvSpPr>
      <xdr:spPr>
        <a:xfrm>
          <a:off x="10426700" y="610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85882</xdr:rowOff>
    </xdr:from>
    <xdr:ext cx="534377" cy="259045"/>
    <xdr:sp macro="" textlink="">
      <xdr:nvSpPr>
        <xdr:cNvPr id="311" name="補助費等該当値テキスト"/>
        <xdr:cNvSpPr txBox="1"/>
      </xdr:nvSpPr>
      <xdr:spPr>
        <a:xfrm>
          <a:off x="10528300" y="608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30,026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112122</xdr:rowOff>
    </xdr:from>
    <xdr:to>
      <xdr:col>14</xdr:col>
      <xdr:colOff>79375</xdr:colOff>
      <xdr:row>36</xdr:row>
      <xdr:rowOff>42272</xdr:rowOff>
    </xdr:to>
    <xdr:sp macro="" textlink="">
      <xdr:nvSpPr>
        <xdr:cNvPr id="312" name="円/楕円 311"/>
        <xdr:cNvSpPr/>
      </xdr:nvSpPr>
      <xdr:spPr>
        <a:xfrm>
          <a:off x="9588500" y="611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58799</xdr:rowOff>
    </xdr:from>
    <xdr:ext cx="534377" cy="259045"/>
    <xdr:sp macro="" textlink="">
      <xdr:nvSpPr>
        <xdr:cNvPr id="313" name="テキスト ボックス 312"/>
        <xdr:cNvSpPr txBox="1"/>
      </xdr:nvSpPr>
      <xdr:spPr>
        <a:xfrm>
          <a:off x="9372111" y="588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70764</xdr:rowOff>
    </xdr:from>
    <xdr:to>
      <xdr:col>12</xdr:col>
      <xdr:colOff>561975</xdr:colOff>
      <xdr:row>36</xdr:row>
      <xdr:rowOff>914</xdr:rowOff>
    </xdr:to>
    <xdr:sp macro="" textlink="">
      <xdr:nvSpPr>
        <xdr:cNvPr id="314" name="円/楕円 313"/>
        <xdr:cNvSpPr/>
      </xdr:nvSpPr>
      <xdr:spPr>
        <a:xfrm>
          <a:off x="8699500" y="607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17441</xdr:rowOff>
    </xdr:from>
    <xdr:ext cx="534377" cy="259045"/>
    <xdr:sp macro="" textlink="">
      <xdr:nvSpPr>
        <xdr:cNvPr id="315" name="テキスト ボックス 314"/>
        <xdr:cNvSpPr txBox="1"/>
      </xdr:nvSpPr>
      <xdr:spPr>
        <a:xfrm>
          <a:off x="8483111" y="584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45523</xdr:rowOff>
    </xdr:from>
    <xdr:to>
      <xdr:col>11</xdr:col>
      <xdr:colOff>358775</xdr:colOff>
      <xdr:row>35</xdr:row>
      <xdr:rowOff>147123</xdr:rowOff>
    </xdr:to>
    <xdr:sp macro="" textlink="">
      <xdr:nvSpPr>
        <xdr:cNvPr id="316" name="円/楕円 315"/>
        <xdr:cNvSpPr/>
      </xdr:nvSpPr>
      <xdr:spPr>
        <a:xfrm>
          <a:off x="7810500" y="604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163650</xdr:rowOff>
    </xdr:from>
    <xdr:ext cx="534377" cy="259045"/>
    <xdr:sp macro="" textlink="">
      <xdr:nvSpPr>
        <xdr:cNvPr id="317" name="テキスト ボックス 316"/>
        <xdr:cNvSpPr txBox="1"/>
      </xdr:nvSpPr>
      <xdr:spPr>
        <a:xfrm>
          <a:off x="7594111" y="582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33,277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89719</xdr:rowOff>
    </xdr:from>
    <xdr:to>
      <xdr:col>10</xdr:col>
      <xdr:colOff>155575</xdr:colOff>
      <xdr:row>37</xdr:row>
      <xdr:rowOff>19869</xdr:rowOff>
    </xdr:to>
    <xdr:sp macro="" textlink="">
      <xdr:nvSpPr>
        <xdr:cNvPr id="318" name="円/楕円 317"/>
        <xdr:cNvSpPr/>
      </xdr:nvSpPr>
      <xdr:spPr>
        <a:xfrm>
          <a:off x="6921500" y="626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10996</xdr:rowOff>
    </xdr:from>
    <xdr:ext cx="534377" cy="259045"/>
    <xdr:sp macro="" textlink="">
      <xdr:nvSpPr>
        <xdr:cNvPr id="319" name="テキスト ボックス 318"/>
        <xdr:cNvSpPr txBox="1"/>
      </xdr:nvSpPr>
      <xdr:spPr>
        <a:xfrm>
          <a:off x="6705111" y="635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2" name="テキスト ボックス 331"/>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99078</xdr:rowOff>
    </xdr:from>
    <xdr:to>
      <xdr:col>15</xdr:col>
      <xdr:colOff>180340</xdr:colOff>
      <xdr:row>58</xdr:row>
      <xdr:rowOff>168778</xdr:rowOff>
    </xdr:to>
    <xdr:cxnSp macro="">
      <xdr:nvCxnSpPr>
        <xdr:cNvPr id="342" name="直線コネクタ 341"/>
        <xdr:cNvCxnSpPr/>
      </xdr:nvCxnSpPr>
      <xdr:spPr>
        <a:xfrm flipV="1">
          <a:off x="10475595" y="8671578"/>
          <a:ext cx="1270" cy="144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1155</xdr:rowOff>
    </xdr:from>
    <xdr:ext cx="534377" cy="259045"/>
    <xdr:sp macro="" textlink="">
      <xdr:nvSpPr>
        <xdr:cNvPr id="343" name="普通建設事業費最小値テキスト"/>
        <xdr:cNvSpPr txBox="1"/>
      </xdr:nvSpPr>
      <xdr:spPr>
        <a:xfrm>
          <a:off x="10528300" y="101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18,728</a:t>
          </a:r>
          <a:endParaRPr kumimoji="1" lang="ja-JP" altLang="en-US" sz="1000" b="1">
            <a:latin typeface="ＭＳ Ｐゴシック"/>
          </a:endParaRPr>
        </a:p>
      </xdr:txBody>
    </xdr:sp>
    <xdr:clientData/>
  </xdr:oneCellAnchor>
  <xdr:twoCellAnchor>
    <xdr:from>
      <xdr:col>15</xdr:col>
      <xdr:colOff>92075</xdr:colOff>
      <xdr:row>58</xdr:row>
      <xdr:rowOff>168778</xdr:rowOff>
    </xdr:from>
    <xdr:to>
      <xdr:col>15</xdr:col>
      <xdr:colOff>269875</xdr:colOff>
      <xdr:row>58</xdr:row>
      <xdr:rowOff>168778</xdr:rowOff>
    </xdr:to>
    <xdr:cxnSp macro="">
      <xdr:nvCxnSpPr>
        <xdr:cNvPr id="344" name="直線コネクタ 343"/>
        <xdr:cNvCxnSpPr/>
      </xdr:nvCxnSpPr>
      <xdr:spPr>
        <a:xfrm>
          <a:off x="10388600" y="1011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45755</xdr:rowOff>
    </xdr:from>
    <xdr:ext cx="534377" cy="259045"/>
    <xdr:sp macro="" textlink="">
      <xdr:nvSpPr>
        <xdr:cNvPr id="345" name="普通建設事業費最大値テキスト"/>
        <xdr:cNvSpPr txBox="1"/>
      </xdr:nvSpPr>
      <xdr:spPr>
        <a:xfrm>
          <a:off x="10528300" y="844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81,777</a:t>
          </a:r>
          <a:endParaRPr kumimoji="1" lang="ja-JP" altLang="en-US" sz="1000" b="1">
            <a:latin typeface="ＭＳ Ｐゴシック"/>
          </a:endParaRPr>
        </a:p>
      </xdr:txBody>
    </xdr:sp>
    <xdr:clientData/>
  </xdr:oneCellAnchor>
  <xdr:twoCellAnchor>
    <xdr:from>
      <xdr:col>15</xdr:col>
      <xdr:colOff>92075</xdr:colOff>
      <xdr:row>50</xdr:row>
      <xdr:rowOff>99078</xdr:rowOff>
    </xdr:from>
    <xdr:to>
      <xdr:col>15</xdr:col>
      <xdr:colOff>269875</xdr:colOff>
      <xdr:row>50</xdr:row>
      <xdr:rowOff>99078</xdr:rowOff>
    </xdr:to>
    <xdr:cxnSp macro="">
      <xdr:nvCxnSpPr>
        <xdr:cNvPr id="346" name="直線コネクタ 345"/>
        <xdr:cNvCxnSpPr/>
      </xdr:nvCxnSpPr>
      <xdr:spPr>
        <a:xfrm>
          <a:off x="10388600" y="867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130328</xdr:rowOff>
    </xdr:from>
    <xdr:to>
      <xdr:col>15</xdr:col>
      <xdr:colOff>180975</xdr:colOff>
      <xdr:row>52</xdr:row>
      <xdr:rowOff>156411</xdr:rowOff>
    </xdr:to>
    <xdr:cxnSp macro="">
      <xdr:nvCxnSpPr>
        <xdr:cNvPr id="347" name="直線コネクタ 346"/>
        <xdr:cNvCxnSpPr/>
      </xdr:nvCxnSpPr>
      <xdr:spPr>
        <a:xfrm flipV="1">
          <a:off x="9639300" y="9045728"/>
          <a:ext cx="838200" cy="2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43232</xdr:rowOff>
    </xdr:from>
    <xdr:ext cx="534377" cy="259045"/>
    <xdr:sp macro="" textlink="">
      <xdr:nvSpPr>
        <xdr:cNvPr id="348" name="普通建設事業費平均値テキスト"/>
        <xdr:cNvSpPr txBox="1"/>
      </xdr:nvSpPr>
      <xdr:spPr>
        <a:xfrm>
          <a:off x="10528300" y="9472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64805</xdr:rowOff>
    </xdr:from>
    <xdr:to>
      <xdr:col>15</xdr:col>
      <xdr:colOff>231775</xdr:colOff>
      <xdr:row>55</xdr:row>
      <xdr:rowOff>166405</xdr:rowOff>
    </xdr:to>
    <xdr:sp macro="" textlink="">
      <xdr:nvSpPr>
        <xdr:cNvPr id="349" name="フローチャート : 判断 348"/>
        <xdr:cNvSpPr/>
      </xdr:nvSpPr>
      <xdr:spPr>
        <a:xfrm>
          <a:off x="10426700" y="949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156411</xdr:rowOff>
    </xdr:from>
    <xdr:to>
      <xdr:col>14</xdr:col>
      <xdr:colOff>28575</xdr:colOff>
      <xdr:row>53</xdr:row>
      <xdr:rowOff>115400</xdr:rowOff>
    </xdr:to>
    <xdr:cxnSp macro="">
      <xdr:nvCxnSpPr>
        <xdr:cNvPr id="350" name="直線コネクタ 349"/>
        <xdr:cNvCxnSpPr/>
      </xdr:nvCxnSpPr>
      <xdr:spPr>
        <a:xfrm flipV="1">
          <a:off x="8750300" y="9071811"/>
          <a:ext cx="889000" cy="13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103484</xdr:rowOff>
    </xdr:from>
    <xdr:to>
      <xdr:col>14</xdr:col>
      <xdr:colOff>79375</xdr:colOff>
      <xdr:row>56</xdr:row>
      <xdr:rowOff>33634</xdr:rowOff>
    </xdr:to>
    <xdr:sp macro="" textlink="">
      <xdr:nvSpPr>
        <xdr:cNvPr id="351" name="フローチャート : 判断 350"/>
        <xdr:cNvSpPr/>
      </xdr:nvSpPr>
      <xdr:spPr>
        <a:xfrm>
          <a:off x="9588500" y="953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24761</xdr:rowOff>
    </xdr:from>
    <xdr:ext cx="534377" cy="259045"/>
    <xdr:sp macro="" textlink="">
      <xdr:nvSpPr>
        <xdr:cNvPr id="352" name="テキスト ボックス 351"/>
        <xdr:cNvSpPr txBox="1"/>
      </xdr:nvSpPr>
      <xdr:spPr>
        <a:xfrm>
          <a:off x="9372111" y="96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115400</xdr:rowOff>
    </xdr:from>
    <xdr:to>
      <xdr:col>12</xdr:col>
      <xdr:colOff>511175</xdr:colOff>
      <xdr:row>53</xdr:row>
      <xdr:rowOff>148775</xdr:rowOff>
    </xdr:to>
    <xdr:cxnSp macro="">
      <xdr:nvCxnSpPr>
        <xdr:cNvPr id="353" name="直線コネクタ 352"/>
        <xdr:cNvCxnSpPr/>
      </xdr:nvCxnSpPr>
      <xdr:spPr>
        <a:xfrm flipV="1">
          <a:off x="7861300" y="9202250"/>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117818</xdr:rowOff>
    </xdr:from>
    <xdr:to>
      <xdr:col>12</xdr:col>
      <xdr:colOff>561975</xdr:colOff>
      <xdr:row>56</xdr:row>
      <xdr:rowOff>47968</xdr:rowOff>
    </xdr:to>
    <xdr:sp macro="" textlink="">
      <xdr:nvSpPr>
        <xdr:cNvPr id="354" name="フローチャート : 判断 353"/>
        <xdr:cNvSpPr/>
      </xdr:nvSpPr>
      <xdr:spPr>
        <a:xfrm>
          <a:off x="8699500" y="954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39095</xdr:rowOff>
    </xdr:from>
    <xdr:ext cx="534377" cy="259045"/>
    <xdr:sp macro="" textlink="">
      <xdr:nvSpPr>
        <xdr:cNvPr id="355" name="テキスト ボックス 354"/>
        <xdr:cNvSpPr txBox="1"/>
      </xdr:nvSpPr>
      <xdr:spPr>
        <a:xfrm>
          <a:off x="8483111" y="96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148775</xdr:rowOff>
    </xdr:from>
    <xdr:to>
      <xdr:col>11</xdr:col>
      <xdr:colOff>307975</xdr:colOff>
      <xdr:row>54</xdr:row>
      <xdr:rowOff>13284</xdr:rowOff>
    </xdr:to>
    <xdr:cxnSp macro="">
      <xdr:nvCxnSpPr>
        <xdr:cNvPr id="356" name="直線コネクタ 355"/>
        <xdr:cNvCxnSpPr/>
      </xdr:nvCxnSpPr>
      <xdr:spPr>
        <a:xfrm flipV="1">
          <a:off x="6972300" y="9235625"/>
          <a:ext cx="889000" cy="3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167722</xdr:rowOff>
    </xdr:from>
    <xdr:to>
      <xdr:col>11</xdr:col>
      <xdr:colOff>358775</xdr:colOff>
      <xdr:row>56</xdr:row>
      <xdr:rowOff>97872</xdr:rowOff>
    </xdr:to>
    <xdr:sp macro="" textlink="">
      <xdr:nvSpPr>
        <xdr:cNvPr id="357" name="フローチャート : 判断 356"/>
        <xdr:cNvSpPr/>
      </xdr:nvSpPr>
      <xdr:spPr>
        <a:xfrm>
          <a:off x="7810500" y="9597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88999</xdr:rowOff>
    </xdr:from>
    <xdr:ext cx="534377" cy="259045"/>
    <xdr:sp macro="" textlink="">
      <xdr:nvSpPr>
        <xdr:cNvPr id="358" name="テキスト ボックス 357"/>
        <xdr:cNvSpPr txBox="1"/>
      </xdr:nvSpPr>
      <xdr:spPr>
        <a:xfrm>
          <a:off x="7594111" y="96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48552</xdr:rowOff>
    </xdr:from>
    <xdr:to>
      <xdr:col>10</xdr:col>
      <xdr:colOff>155575</xdr:colOff>
      <xdr:row>56</xdr:row>
      <xdr:rowOff>150152</xdr:rowOff>
    </xdr:to>
    <xdr:sp macro="" textlink="">
      <xdr:nvSpPr>
        <xdr:cNvPr id="359" name="フローチャート : 判断 358"/>
        <xdr:cNvSpPr/>
      </xdr:nvSpPr>
      <xdr:spPr>
        <a:xfrm>
          <a:off x="6921500" y="964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141279</xdr:rowOff>
    </xdr:from>
    <xdr:ext cx="534377" cy="259045"/>
    <xdr:sp macro="" textlink="">
      <xdr:nvSpPr>
        <xdr:cNvPr id="360" name="テキスト ボックス 359"/>
        <xdr:cNvSpPr txBox="1"/>
      </xdr:nvSpPr>
      <xdr:spPr>
        <a:xfrm>
          <a:off x="6705111" y="97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36,765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52</xdr:row>
      <xdr:rowOff>79528</xdr:rowOff>
    </xdr:from>
    <xdr:to>
      <xdr:col>15</xdr:col>
      <xdr:colOff>231775</xdr:colOff>
      <xdr:row>53</xdr:row>
      <xdr:rowOff>9678</xdr:rowOff>
    </xdr:to>
    <xdr:sp macro="" textlink="">
      <xdr:nvSpPr>
        <xdr:cNvPr id="366" name="円/楕円 365"/>
        <xdr:cNvSpPr/>
      </xdr:nvSpPr>
      <xdr:spPr>
        <a:xfrm>
          <a:off x="10426700" y="899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102405</xdr:rowOff>
    </xdr:from>
    <xdr:ext cx="534377" cy="259045"/>
    <xdr:sp macro="" textlink="">
      <xdr:nvSpPr>
        <xdr:cNvPr id="367" name="普通建設事業費該当値テキスト"/>
        <xdr:cNvSpPr txBox="1"/>
      </xdr:nvSpPr>
      <xdr:spPr>
        <a:xfrm>
          <a:off x="10528300" y="884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65,410</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105611</xdr:rowOff>
    </xdr:from>
    <xdr:to>
      <xdr:col>14</xdr:col>
      <xdr:colOff>79375</xdr:colOff>
      <xdr:row>53</xdr:row>
      <xdr:rowOff>35761</xdr:rowOff>
    </xdr:to>
    <xdr:sp macro="" textlink="">
      <xdr:nvSpPr>
        <xdr:cNvPr id="368" name="円/楕円 367"/>
        <xdr:cNvSpPr/>
      </xdr:nvSpPr>
      <xdr:spPr>
        <a:xfrm>
          <a:off x="9588500" y="902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52288</xdr:rowOff>
    </xdr:from>
    <xdr:ext cx="534377" cy="259045"/>
    <xdr:sp macro="" textlink="">
      <xdr:nvSpPr>
        <xdr:cNvPr id="369" name="テキスト ボックス 368"/>
        <xdr:cNvSpPr txBox="1"/>
      </xdr:nvSpPr>
      <xdr:spPr>
        <a:xfrm>
          <a:off x="9372111" y="879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64,269</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64600</xdr:rowOff>
    </xdr:from>
    <xdr:to>
      <xdr:col>12</xdr:col>
      <xdr:colOff>561975</xdr:colOff>
      <xdr:row>53</xdr:row>
      <xdr:rowOff>166200</xdr:rowOff>
    </xdr:to>
    <xdr:sp macro="" textlink="">
      <xdr:nvSpPr>
        <xdr:cNvPr id="370" name="円/楕円 369"/>
        <xdr:cNvSpPr/>
      </xdr:nvSpPr>
      <xdr:spPr>
        <a:xfrm>
          <a:off x="8699500" y="91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11277</xdr:rowOff>
    </xdr:from>
    <xdr:ext cx="534377" cy="259045"/>
    <xdr:sp macro="" textlink="">
      <xdr:nvSpPr>
        <xdr:cNvPr id="371" name="テキスト ボックス 370"/>
        <xdr:cNvSpPr txBox="1"/>
      </xdr:nvSpPr>
      <xdr:spPr>
        <a:xfrm>
          <a:off x="8483111" y="892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58,563</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97975</xdr:rowOff>
    </xdr:from>
    <xdr:to>
      <xdr:col>11</xdr:col>
      <xdr:colOff>358775</xdr:colOff>
      <xdr:row>54</xdr:row>
      <xdr:rowOff>28125</xdr:rowOff>
    </xdr:to>
    <xdr:sp macro="" textlink="">
      <xdr:nvSpPr>
        <xdr:cNvPr id="372" name="円/楕円 371"/>
        <xdr:cNvSpPr/>
      </xdr:nvSpPr>
      <xdr:spPr>
        <a:xfrm>
          <a:off x="7810500" y="91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44652</xdr:rowOff>
    </xdr:from>
    <xdr:ext cx="534377" cy="259045"/>
    <xdr:sp macro="" textlink="">
      <xdr:nvSpPr>
        <xdr:cNvPr id="373" name="テキスト ボックス 372"/>
        <xdr:cNvSpPr txBox="1"/>
      </xdr:nvSpPr>
      <xdr:spPr>
        <a:xfrm>
          <a:off x="7594111" y="896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57,103</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133934</xdr:rowOff>
    </xdr:from>
    <xdr:to>
      <xdr:col>10</xdr:col>
      <xdr:colOff>155575</xdr:colOff>
      <xdr:row>54</xdr:row>
      <xdr:rowOff>64084</xdr:rowOff>
    </xdr:to>
    <xdr:sp macro="" textlink="">
      <xdr:nvSpPr>
        <xdr:cNvPr id="374" name="円/楕円 373"/>
        <xdr:cNvSpPr/>
      </xdr:nvSpPr>
      <xdr:spPr>
        <a:xfrm>
          <a:off x="6921500" y="9220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80611</xdr:rowOff>
    </xdr:from>
    <xdr:ext cx="534377" cy="259045"/>
    <xdr:sp macro="" textlink="">
      <xdr:nvSpPr>
        <xdr:cNvPr id="375" name="テキスト ボックス 374"/>
        <xdr:cNvSpPr txBox="1"/>
      </xdr:nvSpPr>
      <xdr:spPr>
        <a:xfrm>
          <a:off x="6705111" y="899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117435</xdr:rowOff>
    </xdr:from>
    <xdr:to>
      <xdr:col>15</xdr:col>
      <xdr:colOff>180340</xdr:colOff>
      <xdr:row>78</xdr:row>
      <xdr:rowOff>129436</xdr:rowOff>
    </xdr:to>
    <xdr:cxnSp macro="">
      <xdr:nvCxnSpPr>
        <xdr:cNvPr id="397" name="直線コネクタ 396"/>
        <xdr:cNvCxnSpPr/>
      </xdr:nvCxnSpPr>
      <xdr:spPr>
        <a:xfrm flipV="1">
          <a:off x="10475595" y="12290385"/>
          <a:ext cx="1270"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133263</xdr:rowOff>
    </xdr:from>
    <xdr:ext cx="378565" cy="259045"/>
    <xdr:sp macro="" textlink="">
      <xdr:nvSpPr>
        <xdr:cNvPr id="398" name="普通建設事業費 （ うち新規整備　）最小値テキスト"/>
        <xdr:cNvSpPr txBox="1"/>
      </xdr:nvSpPr>
      <xdr:spPr>
        <a:xfrm>
          <a:off x="10528300" y="13506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a:t>
          </a:r>
          <a:endParaRPr kumimoji="1" lang="ja-JP" altLang="en-US" sz="1000" b="1">
            <a:latin typeface="ＭＳ Ｐゴシック"/>
          </a:endParaRPr>
        </a:p>
      </xdr:txBody>
    </xdr:sp>
    <xdr:clientData/>
  </xdr:oneCellAnchor>
  <xdr:twoCellAnchor>
    <xdr:from>
      <xdr:col>15</xdr:col>
      <xdr:colOff>92075</xdr:colOff>
      <xdr:row>78</xdr:row>
      <xdr:rowOff>129436</xdr:rowOff>
    </xdr:from>
    <xdr:to>
      <xdr:col>15</xdr:col>
      <xdr:colOff>269875</xdr:colOff>
      <xdr:row>78</xdr:row>
      <xdr:rowOff>129436</xdr:rowOff>
    </xdr:to>
    <xdr:cxnSp macro="">
      <xdr:nvCxnSpPr>
        <xdr:cNvPr id="399" name="直線コネクタ 398"/>
        <xdr:cNvCxnSpPr/>
      </xdr:nvCxnSpPr>
      <xdr:spPr>
        <a:xfrm>
          <a:off x="10388600" y="1350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64112</xdr:rowOff>
    </xdr:from>
    <xdr:ext cx="534377" cy="259045"/>
    <xdr:sp macro="" textlink="">
      <xdr:nvSpPr>
        <xdr:cNvPr id="400" name="普通建設事業費 （ うち新規整備　）最大値テキスト"/>
        <xdr:cNvSpPr txBox="1"/>
      </xdr:nvSpPr>
      <xdr:spPr>
        <a:xfrm>
          <a:off x="10528300" y="1206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53,474</a:t>
          </a:r>
          <a:endParaRPr kumimoji="1" lang="ja-JP" altLang="en-US" sz="1000" b="1">
            <a:latin typeface="ＭＳ Ｐゴシック"/>
          </a:endParaRPr>
        </a:p>
      </xdr:txBody>
    </xdr:sp>
    <xdr:clientData/>
  </xdr:oneCellAnchor>
  <xdr:twoCellAnchor>
    <xdr:from>
      <xdr:col>15</xdr:col>
      <xdr:colOff>92075</xdr:colOff>
      <xdr:row>71</xdr:row>
      <xdr:rowOff>117435</xdr:rowOff>
    </xdr:from>
    <xdr:to>
      <xdr:col>15</xdr:col>
      <xdr:colOff>269875</xdr:colOff>
      <xdr:row>71</xdr:row>
      <xdr:rowOff>117435</xdr:rowOff>
    </xdr:to>
    <xdr:cxnSp macro="">
      <xdr:nvCxnSpPr>
        <xdr:cNvPr id="401" name="直線コネクタ 400"/>
        <xdr:cNvCxnSpPr/>
      </xdr:nvCxnSpPr>
      <xdr:spPr>
        <a:xfrm>
          <a:off x="10388600" y="1229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149941</xdr:rowOff>
    </xdr:from>
    <xdr:to>
      <xdr:col>15</xdr:col>
      <xdr:colOff>180975</xdr:colOff>
      <xdr:row>76</xdr:row>
      <xdr:rowOff>108221</xdr:rowOff>
    </xdr:to>
    <xdr:cxnSp macro="">
      <xdr:nvCxnSpPr>
        <xdr:cNvPr id="402" name="直線コネクタ 401"/>
        <xdr:cNvCxnSpPr/>
      </xdr:nvCxnSpPr>
      <xdr:spPr>
        <a:xfrm flipV="1">
          <a:off x="9639300" y="13008691"/>
          <a:ext cx="838200" cy="12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32625</xdr:rowOff>
    </xdr:from>
    <xdr:ext cx="534377" cy="259045"/>
    <xdr:sp macro="" textlink="">
      <xdr:nvSpPr>
        <xdr:cNvPr id="403" name="普通建設事業費 （ うち新規整備　）平均値テキスト"/>
        <xdr:cNvSpPr txBox="1"/>
      </xdr:nvSpPr>
      <xdr:spPr>
        <a:xfrm>
          <a:off x="10528300" y="1306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54198</xdr:rowOff>
    </xdr:from>
    <xdr:to>
      <xdr:col>15</xdr:col>
      <xdr:colOff>231775</xdr:colOff>
      <xdr:row>76</xdr:row>
      <xdr:rowOff>155798</xdr:rowOff>
    </xdr:to>
    <xdr:sp macro="" textlink="">
      <xdr:nvSpPr>
        <xdr:cNvPr id="404" name="フローチャート : 判断 403"/>
        <xdr:cNvSpPr/>
      </xdr:nvSpPr>
      <xdr:spPr>
        <a:xfrm>
          <a:off x="104267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112629</xdr:rowOff>
    </xdr:from>
    <xdr:to>
      <xdr:col>14</xdr:col>
      <xdr:colOff>79375</xdr:colOff>
      <xdr:row>77</xdr:row>
      <xdr:rowOff>42779</xdr:rowOff>
    </xdr:to>
    <xdr:sp macro="" textlink="">
      <xdr:nvSpPr>
        <xdr:cNvPr id="405" name="フローチャート : 判断 404"/>
        <xdr:cNvSpPr/>
      </xdr:nvSpPr>
      <xdr:spPr>
        <a:xfrm>
          <a:off x="9588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33906</xdr:rowOff>
    </xdr:from>
    <xdr:ext cx="534377" cy="259045"/>
    <xdr:sp macro="" textlink="">
      <xdr:nvSpPr>
        <xdr:cNvPr id="406" name="テキスト ボックス 405"/>
        <xdr:cNvSpPr txBox="1"/>
      </xdr:nvSpPr>
      <xdr:spPr>
        <a:xfrm>
          <a:off x="9372111" y="132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99141</xdr:rowOff>
    </xdr:from>
    <xdr:to>
      <xdr:col>15</xdr:col>
      <xdr:colOff>231775</xdr:colOff>
      <xdr:row>76</xdr:row>
      <xdr:rowOff>29291</xdr:rowOff>
    </xdr:to>
    <xdr:sp macro="" textlink="">
      <xdr:nvSpPr>
        <xdr:cNvPr id="412" name="円/楕円 411"/>
        <xdr:cNvSpPr/>
      </xdr:nvSpPr>
      <xdr:spPr>
        <a:xfrm>
          <a:off x="10426700" y="1295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122018</xdr:rowOff>
    </xdr:from>
    <xdr:ext cx="534377" cy="259045"/>
    <xdr:sp macro="" textlink="">
      <xdr:nvSpPr>
        <xdr:cNvPr id="413" name="普通建設事業費 （ うち新規整備　）該当値テキスト"/>
        <xdr:cNvSpPr txBox="1"/>
      </xdr:nvSpPr>
      <xdr:spPr>
        <a:xfrm>
          <a:off x="10528300" y="1280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22,052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57421</xdr:rowOff>
    </xdr:from>
    <xdr:to>
      <xdr:col>14</xdr:col>
      <xdr:colOff>79375</xdr:colOff>
      <xdr:row>76</xdr:row>
      <xdr:rowOff>159021</xdr:rowOff>
    </xdr:to>
    <xdr:sp macro="" textlink="">
      <xdr:nvSpPr>
        <xdr:cNvPr id="414" name="円/楕円 413"/>
        <xdr:cNvSpPr/>
      </xdr:nvSpPr>
      <xdr:spPr>
        <a:xfrm>
          <a:off x="9588500" y="1308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4099</xdr:rowOff>
    </xdr:from>
    <xdr:ext cx="534377" cy="259045"/>
    <xdr:sp macro="" textlink="">
      <xdr:nvSpPr>
        <xdr:cNvPr id="415" name="テキスト ボックス 414"/>
        <xdr:cNvSpPr txBox="1"/>
      </xdr:nvSpPr>
      <xdr:spPr>
        <a:xfrm>
          <a:off x="9372111" y="1286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6" name="正方形/長方形 41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7" name="正方形/長方形 41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8" name="正方形/長方形 41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9" name="正方形/長方形 41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0" name="正方形/長方形 41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1" name="正方形/長方形 42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2" name="正方形/長方形 42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3" name="正方形/長方形 42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4" name="テキスト ボックス 42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5" name="直線コネクタ 42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6" name="直線コネクタ 42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7" name="テキスト ボックス 42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8" name="直線コネクタ 42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9" name="テキスト ボックス 42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0" name="直線コネクタ 42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1" name="テキスト ボックス 43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2" name="直線コネクタ 43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3" name="テキスト ボックス 43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4" name="直線コネクタ 43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5" name="テキスト ボックス 43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43848</xdr:rowOff>
    </xdr:from>
    <xdr:to>
      <xdr:col>15</xdr:col>
      <xdr:colOff>180340</xdr:colOff>
      <xdr:row>98</xdr:row>
      <xdr:rowOff>139700</xdr:rowOff>
    </xdr:to>
    <xdr:cxnSp macro="">
      <xdr:nvCxnSpPr>
        <xdr:cNvPr id="437" name="直線コネクタ 436"/>
        <xdr:cNvCxnSpPr/>
      </xdr:nvCxnSpPr>
      <xdr:spPr>
        <a:xfrm flipV="1">
          <a:off x="10475595" y="15474348"/>
          <a:ext cx="1270" cy="146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8"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9" name="直線コネクタ 438"/>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161975</xdr:rowOff>
    </xdr:from>
    <xdr:ext cx="534377" cy="259045"/>
    <xdr:sp macro="" textlink="">
      <xdr:nvSpPr>
        <xdr:cNvPr id="440" name="普通建設事業費 （ うち更新整備　）最大値テキスト"/>
        <xdr:cNvSpPr txBox="1"/>
      </xdr:nvSpPr>
      <xdr:spPr>
        <a:xfrm>
          <a:off x="10528300" y="152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64,193</a:t>
          </a:r>
          <a:endParaRPr kumimoji="1" lang="ja-JP" altLang="en-US" sz="1000" b="1">
            <a:latin typeface="ＭＳ Ｐゴシック"/>
          </a:endParaRPr>
        </a:p>
      </xdr:txBody>
    </xdr:sp>
    <xdr:clientData/>
  </xdr:oneCellAnchor>
  <xdr:twoCellAnchor>
    <xdr:from>
      <xdr:col>15</xdr:col>
      <xdr:colOff>92075</xdr:colOff>
      <xdr:row>90</xdr:row>
      <xdr:rowOff>43848</xdr:rowOff>
    </xdr:from>
    <xdr:to>
      <xdr:col>15</xdr:col>
      <xdr:colOff>269875</xdr:colOff>
      <xdr:row>90</xdr:row>
      <xdr:rowOff>43848</xdr:rowOff>
    </xdr:to>
    <xdr:cxnSp macro="">
      <xdr:nvCxnSpPr>
        <xdr:cNvPr id="441" name="直線コネクタ 440"/>
        <xdr:cNvCxnSpPr/>
      </xdr:nvCxnSpPr>
      <xdr:spPr>
        <a:xfrm>
          <a:off x="10388600" y="1547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130693</xdr:rowOff>
    </xdr:from>
    <xdr:to>
      <xdr:col>15</xdr:col>
      <xdr:colOff>180975</xdr:colOff>
      <xdr:row>95</xdr:row>
      <xdr:rowOff>131471</xdr:rowOff>
    </xdr:to>
    <xdr:cxnSp macro="">
      <xdr:nvCxnSpPr>
        <xdr:cNvPr id="442" name="直線コネクタ 441"/>
        <xdr:cNvCxnSpPr/>
      </xdr:nvCxnSpPr>
      <xdr:spPr>
        <a:xfrm flipV="1">
          <a:off x="9639300" y="16418443"/>
          <a:ext cx="8382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156779</xdr:rowOff>
    </xdr:from>
    <xdr:ext cx="534377" cy="259045"/>
    <xdr:sp macro="" textlink="">
      <xdr:nvSpPr>
        <xdr:cNvPr id="443" name="普通建設事業費 （ うち更新整備　）平均値テキスト"/>
        <xdr:cNvSpPr txBox="1"/>
      </xdr:nvSpPr>
      <xdr:spPr>
        <a:xfrm>
          <a:off x="10528300" y="16444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6902</xdr:rowOff>
    </xdr:from>
    <xdr:to>
      <xdr:col>15</xdr:col>
      <xdr:colOff>231775</xdr:colOff>
      <xdr:row>96</xdr:row>
      <xdr:rowOff>108502</xdr:rowOff>
    </xdr:to>
    <xdr:sp macro="" textlink="">
      <xdr:nvSpPr>
        <xdr:cNvPr id="444" name="フローチャート : 判断 443"/>
        <xdr:cNvSpPr/>
      </xdr:nvSpPr>
      <xdr:spPr>
        <a:xfrm>
          <a:off x="104267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37099</xdr:rowOff>
    </xdr:from>
    <xdr:to>
      <xdr:col>14</xdr:col>
      <xdr:colOff>79375</xdr:colOff>
      <xdr:row>96</xdr:row>
      <xdr:rowOff>138699</xdr:rowOff>
    </xdr:to>
    <xdr:sp macro="" textlink="">
      <xdr:nvSpPr>
        <xdr:cNvPr id="445" name="フローチャート : 判断 444"/>
        <xdr:cNvSpPr/>
      </xdr:nvSpPr>
      <xdr:spPr>
        <a:xfrm>
          <a:off x="9588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129826</xdr:rowOff>
    </xdr:from>
    <xdr:ext cx="534377" cy="259045"/>
    <xdr:sp macro="" textlink="">
      <xdr:nvSpPr>
        <xdr:cNvPr id="446" name="テキスト ボックス 445"/>
        <xdr:cNvSpPr txBox="1"/>
      </xdr:nvSpPr>
      <xdr:spPr>
        <a:xfrm>
          <a:off x="9372111" y="165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7" name="テキスト ボックス 44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8" name="テキスト ボックス 44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9" name="テキスト ボックス 44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0" name="テキスト ボックス 44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1" name="テキスト ボックス 45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79893</xdr:rowOff>
    </xdr:from>
    <xdr:to>
      <xdr:col>15</xdr:col>
      <xdr:colOff>231775</xdr:colOff>
      <xdr:row>96</xdr:row>
      <xdr:rowOff>10043</xdr:rowOff>
    </xdr:to>
    <xdr:sp macro="" textlink="">
      <xdr:nvSpPr>
        <xdr:cNvPr id="452" name="円/楕円 451"/>
        <xdr:cNvSpPr/>
      </xdr:nvSpPr>
      <xdr:spPr>
        <a:xfrm>
          <a:off x="10426700" y="16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102770</xdr:rowOff>
    </xdr:from>
    <xdr:ext cx="534377" cy="259045"/>
    <xdr:sp macro="" textlink="">
      <xdr:nvSpPr>
        <xdr:cNvPr id="453" name="普通建設事業費 （ うち更新整備　）該当値テキスト"/>
        <xdr:cNvSpPr txBox="1"/>
      </xdr:nvSpPr>
      <xdr:spPr>
        <a:xfrm>
          <a:off x="10528300" y="1621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22,894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80671</xdr:rowOff>
    </xdr:from>
    <xdr:to>
      <xdr:col>14</xdr:col>
      <xdr:colOff>79375</xdr:colOff>
      <xdr:row>96</xdr:row>
      <xdr:rowOff>10821</xdr:rowOff>
    </xdr:to>
    <xdr:sp macro="" textlink="">
      <xdr:nvSpPr>
        <xdr:cNvPr id="454" name="円/楕円 453"/>
        <xdr:cNvSpPr/>
      </xdr:nvSpPr>
      <xdr:spPr>
        <a:xfrm>
          <a:off x="9588500" y="163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27348</xdr:rowOff>
    </xdr:from>
    <xdr:ext cx="534377" cy="259045"/>
    <xdr:sp macro="" textlink="">
      <xdr:nvSpPr>
        <xdr:cNvPr id="455" name="テキスト ボックス 454"/>
        <xdr:cNvSpPr txBox="1"/>
      </xdr:nvSpPr>
      <xdr:spPr>
        <a:xfrm>
          <a:off x="9372111" y="1614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6" name="正方形/長方形 45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7" name="正方形/長方形 45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8" name="正方形/長方形 45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9" name="正方形/長方形 45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0" name="正方形/長方形 45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1" name="正方形/長方形 46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2" name="正方形/長方形 46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3" name="正方形/長方形 46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4" name="テキスト ボックス 46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5" name="直線コネクタ 46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6" name="直線コネクタ 46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7" name="テキスト ボックス 46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8" name="直線コネクタ 46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69" name="テキスト ボックス 468"/>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0" name="直線コネクタ 46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71" name="テキスト ボックス 470"/>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2" name="直線コネクタ 47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73" name="テキスト ボックス 472"/>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5" name="テキスト ボックス 474"/>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40945</xdr:rowOff>
    </xdr:from>
    <xdr:to>
      <xdr:col>23</xdr:col>
      <xdr:colOff>516889</xdr:colOff>
      <xdr:row>38</xdr:row>
      <xdr:rowOff>139700</xdr:rowOff>
    </xdr:to>
    <xdr:cxnSp macro="">
      <xdr:nvCxnSpPr>
        <xdr:cNvPr id="477" name="直線コネクタ 476"/>
        <xdr:cNvCxnSpPr/>
      </xdr:nvCxnSpPr>
      <xdr:spPr>
        <a:xfrm flipV="1">
          <a:off x="16317595" y="5527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7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79" name="直線コネクタ 47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159072</xdr:rowOff>
    </xdr:from>
    <xdr:ext cx="469744" cy="259045"/>
    <xdr:sp macro="" textlink="">
      <xdr:nvSpPr>
        <xdr:cNvPr id="480" name="災害復旧事業費最大値テキスト"/>
        <xdr:cNvSpPr txBox="1"/>
      </xdr:nvSpPr>
      <xdr:spPr>
        <a:xfrm>
          <a:off x="16370300" y="530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32</xdr:row>
      <xdr:rowOff>40945</xdr:rowOff>
    </xdr:from>
    <xdr:to>
      <xdr:col>23</xdr:col>
      <xdr:colOff>606425</xdr:colOff>
      <xdr:row>32</xdr:row>
      <xdr:rowOff>40945</xdr:rowOff>
    </xdr:to>
    <xdr:cxnSp macro="">
      <xdr:nvCxnSpPr>
        <xdr:cNvPr id="481" name="直線コネクタ 480"/>
        <xdr:cNvCxnSpPr/>
      </xdr:nvCxnSpPr>
      <xdr:spPr>
        <a:xfrm>
          <a:off x="16230600" y="552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67005</xdr:rowOff>
    </xdr:from>
    <xdr:to>
      <xdr:col>23</xdr:col>
      <xdr:colOff>517525</xdr:colOff>
      <xdr:row>37</xdr:row>
      <xdr:rowOff>168046</xdr:rowOff>
    </xdr:to>
    <xdr:cxnSp macro="">
      <xdr:nvCxnSpPr>
        <xdr:cNvPr id="482" name="直線コネクタ 481"/>
        <xdr:cNvCxnSpPr/>
      </xdr:nvCxnSpPr>
      <xdr:spPr>
        <a:xfrm>
          <a:off x="15481300" y="6239205"/>
          <a:ext cx="838200" cy="27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99331</xdr:rowOff>
    </xdr:from>
    <xdr:ext cx="378565" cy="259045"/>
    <xdr:sp macro="" textlink="">
      <xdr:nvSpPr>
        <xdr:cNvPr id="483" name="災害復旧事業費平均値テキスト"/>
        <xdr:cNvSpPr txBox="1"/>
      </xdr:nvSpPr>
      <xdr:spPr>
        <a:xfrm>
          <a:off x="16370300" y="6442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120904</xdr:rowOff>
    </xdr:from>
    <xdr:to>
      <xdr:col>23</xdr:col>
      <xdr:colOff>568325</xdr:colOff>
      <xdr:row>38</xdr:row>
      <xdr:rowOff>51054</xdr:rowOff>
    </xdr:to>
    <xdr:sp macro="" textlink="">
      <xdr:nvSpPr>
        <xdr:cNvPr id="484" name="フローチャート : 判断 483"/>
        <xdr:cNvSpPr/>
      </xdr:nvSpPr>
      <xdr:spPr>
        <a:xfrm>
          <a:off x="162687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67005</xdr:rowOff>
    </xdr:from>
    <xdr:to>
      <xdr:col>22</xdr:col>
      <xdr:colOff>365125</xdr:colOff>
      <xdr:row>38</xdr:row>
      <xdr:rowOff>57404</xdr:rowOff>
    </xdr:to>
    <xdr:cxnSp macro="">
      <xdr:nvCxnSpPr>
        <xdr:cNvPr id="485" name="直線コネクタ 484"/>
        <xdr:cNvCxnSpPr/>
      </xdr:nvCxnSpPr>
      <xdr:spPr>
        <a:xfrm flipV="1">
          <a:off x="14592300" y="6239205"/>
          <a:ext cx="889000" cy="3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112217</xdr:rowOff>
    </xdr:from>
    <xdr:to>
      <xdr:col>22</xdr:col>
      <xdr:colOff>415925</xdr:colOff>
      <xdr:row>38</xdr:row>
      <xdr:rowOff>42367</xdr:rowOff>
    </xdr:to>
    <xdr:sp macro="" textlink="">
      <xdr:nvSpPr>
        <xdr:cNvPr id="486" name="フローチャート : 判断 485"/>
        <xdr:cNvSpPr/>
      </xdr:nvSpPr>
      <xdr:spPr>
        <a:xfrm>
          <a:off x="15430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33494</xdr:rowOff>
    </xdr:from>
    <xdr:ext cx="378565" cy="259045"/>
    <xdr:sp macro="" textlink="">
      <xdr:nvSpPr>
        <xdr:cNvPr id="487" name="テキスト ボックス 486"/>
        <xdr:cNvSpPr txBox="1"/>
      </xdr:nvSpPr>
      <xdr:spPr>
        <a:xfrm>
          <a:off x="15292017" y="6548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57404</xdr:rowOff>
    </xdr:from>
    <xdr:to>
      <xdr:col>21</xdr:col>
      <xdr:colOff>161925</xdr:colOff>
      <xdr:row>38</xdr:row>
      <xdr:rowOff>67463</xdr:rowOff>
    </xdr:to>
    <xdr:cxnSp macro="">
      <xdr:nvCxnSpPr>
        <xdr:cNvPr id="488" name="直線コネクタ 487"/>
        <xdr:cNvCxnSpPr/>
      </xdr:nvCxnSpPr>
      <xdr:spPr>
        <a:xfrm flipV="1">
          <a:off x="13703300" y="6572504"/>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61925</xdr:rowOff>
    </xdr:from>
    <xdr:to>
      <xdr:col>21</xdr:col>
      <xdr:colOff>212725</xdr:colOff>
      <xdr:row>37</xdr:row>
      <xdr:rowOff>163525</xdr:rowOff>
    </xdr:to>
    <xdr:sp macro="" textlink="">
      <xdr:nvSpPr>
        <xdr:cNvPr id="489" name="フローチャート : 判断 488"/>
        <xdr:cNvSpPr/>
      </xdr:nvSpPr>
      <xdr:spPr>
        <a:xfrm>
          <a:off x="14541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8602</xdr:rowOff>
    </xdr:from>
    <xdr:ext cx="378565" cy="259045"/>
    <xdr:sp macro="" textlink="">
      <xdr:nvSpPr>
        <xdr:cNvPr id="490" name="テキスト ボックス 489"/>
        <xdr:cNvSpPr txBox="1"/>
      </xdr:nvSpPr>
      <xdr:spPr>
        <a:xfrm>
          <a:off x="14403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4826</xdr:rowOff>
    </xdr:from>
    <xdr:to>
      <xdr:col>19</xdr:col>
      <xdr:colOff>644525</xdr:colOff>
      <xdr:row>38</xdr:row>
      <xdr:rowOff>67463</xdr:rowOff>
    </xdr:to>
    <xdr:cxnSp macro="">
      <xdr:nvCxnSpPr>
        <xdr:cNvPr id="491" name="直線コネクタ 490"/>
        <xdr:cNvCxnSpPr/>
      </xdr:nvCxnSpPr>
      <xdr:spPr>
        <a:xfrm>
          <a:off x="12814300" y="5834126"/>
          <a:ext cx="889000" cy="74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157480</xdr:rowOff>
    </xdr:from>
    <xdr:to>
      <xdr:col>20</xdr:col>
      <xdr:colOff>9525</xdr:colOff>
      <xdr:row>36</xdr:row>
      <xdr:rowOff>87630</xdr:rowOff>
    </xdr:to>
    <xdr:sp macro="" textlink="">
      <xdr:nvSpPr>
        <xdr:cNvPr id="492" name="フローチャート : 判断 491"/>
        <xdr:cNvSpPr/>
      </xdr:nvSpPr>
      <xdr:spPr>
        <a:xfrm>
          <a:off x="13652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34</xdr:row>
      <xdr:rowOff>104157</xdr:rowOff>
    </xdr:from>
    <xdr:ext cx="378565" cy="259045"/>
    <xdr:sp macro="" textlink="">
      <xdr:nvSpPr>
        <xdr:cNvPr id="493" name="テキスト ボックス 492"/>
        <xdr:cNvSpPr txBox="1"/>
      </xdr:nvSpPr>
      <xdr:spPr>
        <a:xfrm>
          <a:off x="13514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141935</xdr:rowOff>
    </xdr:from>
    <xdr:to>
      <xdr:col>18</xdr:col>
      <xdr:colOff>492125</xdr:colOff>
      <xdr:row>36</xdr:row>
      <xdr:rowOff>72085</xdr:rowOff>
    </xdr:to>
    <xdr:sp macro="" textlink="">
      <xdr:nvSpPr>
        <xdr:cNvPr id="494" name="フローチャート : 判断 493"/>
        <xdr:cNvSpPr/>
      </xdr:nvSpPr>
      <xdr:spPr>
        <a:xfrm>
          <a:off x="12763500" y="614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63212</xdr:rowOff>
    </xdr:from>
    <xdr:ext cx="469744" cy="259045"/>
    <xdr:sp macro="" textlink="">
      <xdr:nvSpPr>
        <xdr:cNvPr id="495" name="テキスト ボックス 494"/>
        <xdr:cNvSpPr txBox="1"/>
      </xdr:nvSpPr>
      <xdr:spPr>
        <a:xfrm>
          <a:off x="12579427" y="623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117246</xdr:rowOff>
    </xdr:from>
    <xdr:to>
      <xdr:col>23</xdr:col>
      <xdr:colOff>568325</xdr:colOff>
      <xdr:row>38</xdr:row>
      <xdr:rowOff>47396</xdr:rowOff>
    </xdr:to>
    <xdr:sp macro="" textlink="">
      <xdr:nvSpPr>
        <xdr:cNvPr id="501" name="円/楕円 500"/>
        <xdr:cNvSpPr/>
      </xdr:nvSpPr>
      <xdr:spPr>
        <a:xfrm>
          <a:off x="16268700" y="646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140123</xdr:rowOff>
    </xdr:from>
    <xdr:ext cx="378565" cy="259045"/>
    <xdr:sp macro="" textlink="">
      <xdr:nvSpPr>
        <xdr:cNvPr id="502" name="災害復旧事業費該当値テキスト"/>
        <xdr:cNvSpPr txBox="1"/>
      </xdr:nvSpPr>
      <xdr:spPr>
        <a:xfrm>
          <a:off x="16370300" y="6312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16205</xdr:rowOff>
    </xdr:from>
    <xdr:to>
      <xdr:col>22</xdr:col>
      <xdr:colOff>415925</xdr:colOff>
      <xdr:row>36</xdr:row>
      <xdr:rowOff>117805</xdr:rowOff>
    </xdr:to>
    <xdr:sp macro="" textlink="">
      <xdr:nvSpPr>
        <xdr:cNvPr id="503" name="円/楕円 502"/>
        <xdr:cNvSpPr/>
      </xdr:nvSpPr>
      <xdr:spPr>
        <a:xfrm>
          <a:off x="15430500" y="61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34</xdr:row>
      <xdr:rowOff>134332</xdr:rowOff>
    </xdr:from>
    <xdr:ext cx="378565" cy="259045"/>
    <xdr:sp macro="" textlink="">
      <xdr:nvSpPr>
        <xdr:cNvPr id="504" name="テキスト ボックス 503"/>
        <xdr:cNvSpPr txBox="1"/>
      </xdr:nvSpPr>
      <xdr:spPr>
        <a:xfrm>
          <a:off x="15292017" y="596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6604</xdr:rowOff>
    </xdr:from>
    <xdr:to>
      <xdr:col>21</xdr:col>
      <xdr:colOff>212725</xdr:colOff>
      <xdr:row>38</xdr:row>
      <xdr:rowOff>108204</xdr:rowOff>
    </xdr:to>
    <xdr:sp macro="" textlink="">
      <xdr:nvSpPr>
        <xdr:cNvPr id="505" name="円/楕円 504"/>
        <xdr:cNvSpPr/>
      </xdr:nvSpPr>
      <xdr:spPr>
        <a:xfrm>
          <a:off x="14541500" y="65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99331</xdr:rowOff>
    </xdr:from>
    <xdr:ext cx="378565" cy="259045"/>
    <xdr:sp macro="" textlink="">
      <xdr:nvSpPr>
        <xdr:cNvPr id="506" name="テキスト ボックス 505"/>
        <xdr:cNvSpPr txBox="1"/>
      </xdr:nvSpPr>
      <xdr:spPr>
        <a:xfrm>
          <a:off x="14403017" y="6614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16663</xdr:rowOff>
    </xdr:from>
    <xdr:to>
      <xdr:col>20</xdr:col>
      <xdr:colOff>9525</xdr:colOff>
      <xdr:row>38</xdr:row>
      <xdr:rowOff>118263</xdr:rowOff>
    </xdr:to>
    <xdr:sp macro="" textlink="">
      <xdr:nvSpPr>
        <xdr:cNvPr id="507" name="円/楕円 506"/>
        <xdr:cNvSpPr/>
      </xdr:nvSpPr>
      <xdr:spPr>
        <a:xfrm>
          <a:off x="13652500" y="65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109390</xdr:rowOff>
    </xdr:from>
    <xdr:ext cx="378565" cy="259045"/>
    <xdr:sp macro="" textlink="">
      <xdr:nvSpPr>
        <xdr:cNvPr id="508" name="テキスト ボックス 507"/>
        <xdr:cNvSpPr txBox="1"/>
      </xdr:nvSpPr>
      <xdr:spPr>
        <a:xfrm>
          <a:off x="13514017" y="6624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125476</xdr:rowOff>
    </xdr:from>
    <xdr:to>
      <xdr:col>18</xdr:col>
      <xdr:colOff>492125</xdr:colOff>
      <xdr:row>34</xdr:row>
      <xdr:rowOff>55626</xdr:rowOff>
    </xdr:to>
    <xdr:sp macro="" textlink="">
      <xdr:nvSpPr>
        <xdr:cNvPr id="509" name="円/楕円 508"/>
        <xdr:cNvSpPr/>
      </xdr:nvSpPr>
      <xdr:spPr>
        <a:xfrm>
          <a:off x="12763500" y="57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32</xdr:row>
      <xdr:rowOff>72153</xdr:rowOff>
    </xdr:from>
    <xdr:ext cx="469744" cy="259045"/>
    <xdr:sp macro="" textlink="">
      <xdr:nvSpPr>
        <xdr:cNvPr id="510" name="テキスト ボックス 509"/>
        <xdr:cNvSpPr txBox="1"/>
      </xdr:nvSpPr>
      <xdr:spPr>
        <a:xfrm>
          <a:off x="12579427" y="555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6" name="テキスト ボックス 53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3" name="テキスト ボックス 55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0" name="直線コネクタ 56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1" name="テキスト ボックス 57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2" name="直線コネクタ 57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3" name="テキスト ボックス 57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4" name="直線コネクタ 57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5" name="テキスト ボックス 57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6" name="直線コネクタ 57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77" name="テキスト ボックス 57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78" name="直線コネクタ 57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79" name="テキスト ボックス 57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0" name="直線コネクタ 57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1" name="テキスト ボックス 58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43135</xdr:rowOff>
    </xdr:from>
    <xdr:to>
      <xdr:col>23</xdr:col>
      <xdr:colOff>516889</xdr:colOff>
      <xdr:row>77</xdr:row>
      <xdr:rowOff>104724</xdr:rowOff>
    </xdr:to>
    <xdr:cxnSp macro="">
      <xdr:nvCxnSpPr>
        <xdr:cNvPr id="583" name="直線コネクタ 582"/>
        <xdr:cNvCxnSpPr/>
      </xdr:nvCxnSpPr>
      <xdr:spPr>
        <a:xfrm flipV="1">
          <a:off x="16317595" y="12216085"/>
          <a:ext cx="1269" cy="109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108551</xdr:rowOff>
    </xdr:from>
    <xdr:ext cx="534377" cy="259045"/>
    <xdr:sp macro="" textlink="">
      <xdr:nvSpPr>
        <xdr:cNvPr id="584" name="公債費最小値テキスト"/>
        <xdr:cNvSpPr txBox="1"/>
      </xdr:nvSpPr>
      <xdr:spPr>
        <a:xfrm>
          <a:off x="16370300" y="133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77</xdr:row>
      <xdr:rowOff>104724</xdr:rowOff>
    </xdr:from>
    <xdr:to>
      <xdr:col>23</xdr:col>
      <xdr:colOff>606425</xdr:colOff>
      <xdr:row>77</xdr:row>
      <xdr:rowOff>104724</xdr:rowOff>
    </xdr:to>
    <xdr:cxnSp macro="">
      <xdr:nvCxnSpPr>
        <xdr:cNvPr id="585" name="直線コネクタ 584"/>
        <xdr:cNvCxnSpPr/>
      </xdr:nvCxnSpPr>
      <xdr:spPr>
        <a:xfrm>
          <a:off x="16230600" y="1330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161262</xdr:rowOff>
    </xdr:from>
    <xdr:ext cx="534377" cy="259045"/>
    <xdr:sp macro="" textlink="">
      <xdr:nvSpPr>
        <xdr:cNvPr id="586" name="公債費最大値テキスト"/>
        <xdr:cNvSpPr txBox="1"/>
      </xdr:nvSpPr>
      <xdr:spPr>
        <a:xfrm>
          <a:off x="16370300" y="1199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72,069</a:t>
          </a:r>
          <a:endParaRPr kumimoji="1" lang="ja-JP" altLang="en-US" sz="1000" b="1">
            <a:latin typeface="ＭＳ Ｐゴシック"/>
          </a:endParaRPr>
        </a:p>
      </xdr:txBody>
    </xdr:sp>
    <xdr:clientData/>
  </xdr:oneCellAnchor>
  <xdr:twoCellAnchor>
    <xdr:from>
      <xdr:col>23</xdr:col>
      <xdr:colOff>428625</xdr:colOff>
      <xdr:row>71</xdr:row>
      <xdr:rowOff>43135</xdr:rowOff>
    </xdr:from>
    <xdr:to>
      <xdr:col>23</xdr:col>
      <xdr:colOff>606425</xdr:colOff>
      <xdr:row>71</xdr:row>
      <xdr:rowOff>43135</xdr:rowOff>
    </xdr:to>
    <xdr:cxnSp macro="">
      <xdr:nvCxnSpPr>
        <xdr:cNvPr id="587" name="直線コネクタ 586"/>
        <xdr:cNvCxnSpPr/>
      </xdr:nvCxnSpPr>
      <xdr:spPr>
        <a:xfrm>
          <a:off x="16230600" y="1221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71349</xdr:rowOff>
    </xdr:from>
    <xdr:to>
      <xdr:col>23</xdr:col>
      <xdr:colOff>517525</xdr:colOff>
      <xdr:row>76</xdr:row>
      <xdr:rowOff>75445</xdr:rowOff>
    </xdr:to>
    <xdr:cxnSp macro="">
      <xdr:nvCxnSpPr>
        <xdr:cNvPr id="588" name="直線コネクタ 587"/>
        <xdr:cNvCxnSpPr/>
      </xdr:nvCxnSpPr>
      <xdr:spPr>
        <a:xfrm flipV="1">
          <a:off x="15481300" y="13101549"/>
          <a:ext cx="8382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63447</xdr:rowOff>
    </xdr:from>
    <xdr:ext cx="534377" cy="259045"/>
    <xdr:sp macro="" textlink="">
      <xdr:nvSpPr>
        <xdr:cNvPr id="589" name="公債費平均値テキスト"/>
        <xdr:cNvSpPr txBox="1"/>
      </xdr:nvSpPr>
      <xdr:spPr>
        <a:xfrm>
          <a:off x="16370300" y="12750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40570</xdr:rowOff>
    </xdr:from>
    <xdr:to>
      <xdr:col>23</xdr:col>
      <xdr:colOff>568325</xdr:colOff>
      <xdr:row>75</xdr:row>
      <xdr:rowOff>142170</xdr:rowOff>
    </xdr:to>
    <xdr:sp macro="" textlink="">
      <xdr:nvSpPr>
        <xdr:cNvPr id="590" name="フローチャート : 判断 589"/>
        <xdr:cNvSpPr/>
      </xdr:nvSpPr>
      <xdr:spPr>
        <a:xfrm>
          <a:off x="162687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53251</xdr:rowOff>
    </xdr:from>
    <xdr:to>
      <xdr:col>22</xdr:col>
      <xdr:colOff>365125</xdr:colOff>
      <xdr:row>76</xdr:row>
      <xdr:rowOff>75445</xdr:rowOff>
    </xdr:to>
    <xdr:cxnSp macro="">
      <xdr:nvCxnSpPr>
        <xdr:cNvPr id="591" name="直線コネクタ 590"/>
        <xdr:cNvCxnSpPr/>
      </xdr:nvCxnSpPr>
      <xdr:spPr>
        <a:xfrm>
          <a:off x="14592300" y="13083451"/>
          <a:ext cx="889000" cy="2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6299</xdr:rowOff>
    </xdr:from>
    <xdr:to>
      <xdr:col>22</xdr:col>
      <xdr:colOff>415925</xdr:colOff>
      <xdr:row>75</xdr:row>
      <xdr:rowOff>107899</xdr:rowOff>
    </xdr:to>
    <xdr:sp macro="" textlink="">
      <xdr:nvSpPr>
        <xdr:cNvPr id="592" name="フローチャート : 判断 591"/>
        <xdr:cNvSpPr/>
      </xdr:nvSpPr>
      <xdr:spPr>
        <a:xfrm>
          <a:off x="15430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124426</xdr:rowOff>
    </xdr:from>
    <xdr:ext cx="534377" cy="259045"/>
    <xdr:sp macro="" textlink="">
      <xdr:nvSpPr>
        <xdr:cNvPr id="593" name="テキスト ボックス 592"/>
        <xdr:cNvSpPr txBox="1"/>
      </xdr:nvSpPr>
      <xdr:spPr>
        <a:xfrm>
          <a:off x="15214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37745</xdr:rowOff>
    </xdr:from>
    <xdr:to>
      <xdr:col>21</xdr:col>
      <xdr:colOff>161925</xdr:colOff>
      <xdr:row>76</xdr:row>
      <xdr:rowOff>53251</xdr:rowOff>
    </xdr:to>
    <xdr:cxnSp macro="">
      <xdr:nvCxnSpPr>
        <xdr:cNvPr id="594" name="直線コネクタ 593"/>
        <xdr:cNvCxnSpPr/>
      </xdr:nvCxnSpPr>
      <xdr:spPr>
        <a:xfrm>
          <a:off x="13703300" y="13067945"/>
          <a:ext cx="889000" cy="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7328</xdr:rowOff>
    </xdr:from>
    <xdr:to>
      <xdr:col>21</xdr:col>
      <xdr:colOff>212725</xdr:colOff>
      <xdr:row>75</xdr:row>
      <xdr:rowOff>108928</xdr:rowOff>
    </xdr:to>
    <xdr:sp macro="" textlink="">
      <xdr:nvSpPr>
        <xdr:cNvPr id="595" name="フローチャート : 判断 594"/>
        <xdr:cNvSpPr/>
      </xdr:nvSpPr>
      <xdr:spPr>
        <a:xfrm>
          <a:off x="14541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125455</xdr:rowOff>
    </xdr:from>
    <xdr:ext cx="534377" cy="259045"/>
    <xdr:sp macro="" textlink="">
      <xdr:nvSpPr>
        <xdr:cNvPr id="596" name="テキスト ボックス 595"/>
        <xdr:cNvSpPr txBox="1"/>
      </xdr:nvSpPr>
      <xdr:spPr>
        <a:xfrm>
          <a:off x="14325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9074</xdr:rowOff>
    </xdr:from>
    <xdr:to>
      <xdr:col>19</xdr:col>
      <xdr:colOff>644525</xdr:colOff>
      <xdr:row>76</xdr:row>
      <xdr:rowOff>37745</xdr:rowOff>
    </xdr:to>
    <xdr:cxnSp macro="">
      <xdr:nvCxnSpPr>
        <xdr:cNvPr id="597" name="直線コネクタ 596"/>
        <xdr:cNvCxnSpPr/>
      </xdr:nvCxnSpPr>
      <xdr:spPr>
        <a:xfrm>
          <a:off x="12814300" y="13039274"/>
          <a:ext cx="889000" cy="2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11900</xdr:rowOff>
    </xdr:from>
    <xdr:to>
      <xdr:col>20</xdr:col>
      <xdr:colOff>9525</xdr:colOff>
      <xdr:row>75</xdr:row>
      <xdr:rowOff>113500</xdr:rowOff>
    </xdr:to>
    <xdr:sp macro="" textlink="">
      <xdr:nvSpPr>
        <xdr:cNvPr id="598" name="フローチャート : 判断 597"/>
        <xdr:cNvSpPr/>
      </xdr:nvSpPr>
      <xdr:spPr>
        <a:xfrm>
          <a:off x="13652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130027</xdr:rowOff>
    </xdr:from>
    <xdr:ext cx="534377" cy="259045"/>
    <xdr:sp macro="" textlink="">
      <xdr:nvSpPr>
        <xdr:cNvPr id="599" name="テキスト ボックス 598"/>
        <xdr:cNvSpPr txBox="1"/>
      </xdr:nvSpPr>
      <xdr:spPr>
        <a:xfrm>
          <a:off x="13436111" y="126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12167</xdr:rowOff>
    </xdr:from>
    <xdr:to>
      <xdr:col>18</xdr:col>
      <xdr:colOff>492125</xdr:colOff>
      <xdr:row>75</xdr:row>
      <xdr:rowOff>113767</xdr:rowOff>
    </xdr:to>
    <xdr:sp macro="" textlink="">
      <xdr:nvSpPr>
        <xdr:cNvPr id="600" name="フローチャート : 判断 599"/>
        <xdr:cNvSpPr/>
      </xdr:nvSpPr>
      <xdr:spPr>
        <a:xfrm>
          <a:off x="12763500" y="128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130294</xdr:rowOff>
    </xdr:from>
    <xdr:ext cx="534377" cy="259045"/>
    <xdr:sp macro="" textlink="">
      <xdr:nvSpPr>
        <xdr:cNvPr id="601" name="テキスト ボックス 600"/>
        <xdr:cNvSpPr txBox="1"/>
      </xdr:nvSpPr>
      <xdr:spPr>
        <a:xfrm>
          <a:off x="12547111" y="1264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2" name="テキスト ボックス 60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3" name="テキスト ボックス 60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4" name="テキスト ボックス 60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5" name="テキスト ボックス 60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6" name="テキスト ボックス 60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20549</xdr:rowOff>
    </xdr:from>
    <xdr:to>
      <xdr:col>23</xdr:col>
      <xdr:colOff>568325</xdr:colOff>
      <xdr:row>76</xdr:row>
      <xdr:rowOff>122149</xdr:rowOff>
    </xdr:to>
    <xdr:sp macro="" textlink="">
      <xdr:nvSpPr>
        <xdr:cNvPr id="607" name="円/楕円 606"/>
        <xdr:cNvSpPr/>
      </xdr:nvSpPr>
      <xdr:spPr>
        <a:xfrm>
          <a:off x="16268700" y="1305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170426</xdr:rowOff>
    </xdr:from>
    <xdr:ext cx="534377" cy="259045"/>
    <xdr:sp macro="" textlink="">
      <xdr:nvSpPr>
        <xdr:cNvPr id="608" name="公債費該当値テキスト"/>
        <xdr:cNvSpPr txBox="1"/>
      </xdr:nvSpPr>
      <xdr:spPr>
        <a:xfrm>
          <a:off x="16370300" y="1302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25,588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24645</xdr:rowOff>
    </xdr:from>
    <xdr:to>
      <xdr:col>22</xdr:col>
      <xdr:colOff>415925</xdr:colOff>
      <xdr:row>76</xdr:row>
      <xdr:rowOff>126245</xdr:rowOff>
    </xdr:to>
    <xdr:sp macro="" textlink="">
      <xdr:nvSpPr>
        <xdr:cNvPr id="609" name="円/楕円 608"/>
        <xdr:cNvSpPr/>
      </xdr:nvSpPr>
      <xdr:spPr>
        <a:xfrm>
          <a:off x="15430500" y="1305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117372</xdr:rowOff>
    </xdr:from>
    <xdr:ext cx="534377" cy="259045"/>
    <xdr:sp macro="" textlink="">
      <xdr:nvSpPr>
        <xdr:cNvPr id="610" name="テキスト ボックス 609"/>
        <xdr:cNvSpPr txBox="1"/>
      </xdr:nvSpPr>
      <xdr:spPr>
        <a:xfrm>
          <a:off x="15214111" y="1314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25,373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2451</xdr:rowOff>
    </xdr:from>
    <xdr:to>
      <xdr:col>21</xdr:col>
      <xdr:colOff>212725</xdr:colOff>
      <xdr:row>76</xdr:row>
      <xdr:rowOff>104051</xdr:rowOff>
    </xdr:to>
    <xdr:sp macro="" textlink="">
      <xdr:nvSpPr>
        <xdr:cNvPr id="611" name="円/楕円 610"/>
        <xdr:cNvSpPr/>
      </xdr:nvSpPr>
      <xdr:spPr>
        <a:xfrm>
          <a:off x="14541500" y="1303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95178</xdr:rowOff>
    </xdr:from>
    <xdr:ext cx="534377" cy="259045"/>
    <xdr:sp macro="" textlink="">
      <xdr:nvSpPr>
        <xdr:cNvPr id="612" name="テキスト ボックス 611"/>
        <xdr:cNvSpPr txBox="1"/>
      </xdr:nvSpPr>
      <xdr:spPr>
        <a:xfrm>
          <a:off x="14325111" y="131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158395</xdr:rowOff>
    </xdr:from>
    <xdr:to>
      <xdr:col>20</xdr:col>
      <xdr:colOff>9525</xdr:colOff>
      <xdr:row>76</xdr:row>
      <xdr:rowOff>88545</xdr:rowOff>
    </xdr:to>
    <xdr:sp macro="" textlink="">
      <xdr:nvSpPr>
        <xdr:cNvPr id="613" name="円/楕円 612"/>
        <xdr:cNvSpPr/>
      </xdr:nvSpPr>
      <xdr:spPr>
        <a:xfrm>
          <a:off x="13652500" y="1301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79672</xdr:rowOff>
    </xdr:from>
    <xdr:ext cx="534377" cy="259045"/>
    <xdr:sp macro="" textlink="">
      <xdr:nvSpPr>
        <xdr:cNvPr id="614" name="テキスト ボックス 613"/>
        <xdr:cNvSpPr txBox="1"/>
      </xdr:nvSpPr>
      <xdr:spPr>
        <a:xfrm>
          <a:off x="13436111" y="1310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27,352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129724</xdr:rowOff>
    </xdr:from>
    <xdr:to>
      <xdr:col>18</xdr:col>
      <xdr:colOff>492125</xdr:colOff>
      <xdr:row>76</xdr:row>
      <xdr:rowOff>59874</xdr:rowOff>
    </xdr:to>
    <xdr:sp macro="" textlink="">
      <xdr:nvSpPr>
        <xdr:cNvPr id="615" name="円/楕円 614"/>
        <xdr:cNvSpPr/>
      </xdr:nvSpPr>
      <xdr:spPr>
        <a:xfrm>
          <a:off x="12763500" y="1298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51001</xdr:rowOff>
    </xdr:from>
    <xdr:ext cx="534377" cy="259045"/>
    <xdr:sp macro="" textlink="">
      <xdr:nvSpPr>
        <xdr:cNvPr id="616" name="テキスト ボックス 615"/>
        <xdr:cNvSpPr txBox="1"/>
      </xdr:nvSpPr>
      <xdr:spPr>
        <a:xfrm>
          <a:off x="12547111" y="1308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28,857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7" name="正方形/長方形 61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8" name="正方形/長方形 61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9" name="正方形/長方形 61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0" name="正方形/長方形 61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1" name="正方形/長方形 62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2" name="正方形/長方形 62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3" name="正方形/長方形 62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4" name="正方形/長方形 62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5" name="テキスト ボックス 62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6" name="直線コネクタ 62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7" name="直線コネクタ 62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28" name="テキスト ボックス 62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29" name="直線コネクタ 62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0" name="テキスト ボックス 62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1" name="直線コネクタ 63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2" name="テキスト ボックス 63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3" name="直線コネクタ 63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4" name="テキスト ボックス 63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5" name="直線コネクタ 63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6" name="テキスト ボックス 63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8" name="テキスト ボックス 63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123165</xdr:rowOff>
    </xdr:from>
    <xdr:to>
      <xdr:col>23</xdr:col>
      <xdr:colOff>516889</xdr:colOff>
      <xdr:row>99</xdr:row>
      <xdr:rowOff>43687</xdr:rowOff>
    </xdr:to>
    <xdr:cxnSp macro="">
      <xdr:nvCxnSpPr>
        <xdr:cNvPr id="640" name="直線コネクタ 639"/>
        <xdr:cNvCxnSpPr/>
      </xdr:nvCxnSpPr>
      <xdr:spPr>
        <a:xfrm flipV="1">
          <a:off x="16317595" y="15725115"/>
          <a:ext cx="1269" cy="129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47514</xdr:rowOff>
    </xdr:from>
    <xdr:ext cx="313932" cy="259045"/>
    <xdr:sp macro="" textlink="">
      <xdr:nvSpPr>
        <xdr:cNvPr id="641" name="積立金最小値テキスト"/>
        <xdr:cNvSpPr txBox="1"/>
      </xdr:nvSpPr>
      <xdr:spPr>
        <a:xfrm>
          <a:off x="16370300" y="170210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99</xdr:row>
      <xdr:rowOff>43687</xdr:rowOff>
    </xdr:from>
    <xdr:to>
      <xdr:col>23</xdr:col>
      <xdr:colOff>606425</xdr:colOff>
      <xdr:row>99</xdr:row>
      <xdr:rowOff>43687</xdr:rowOff>
    </xdr:to>
    <xdr:cxnSp macro="">
      <xdr:nvCxnSpPr>
        <xdr:cNvPr id="642" name="直線コネクタ 641"/>
        <xdr:cNvCxnSpPr/>
      </xdr:nvCxnSpPr>
      <xdr:spPr>
        <a:xfrm>
          <a:off x="16230600" y="17017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69842</xdr:rowOff>
    </xdr:from>
    <xdr:ext cx="534377" cy="259045"/>
    <xdr:sp macro="" textlink="">
      <xdr:nvSpPr>
        <xdr:cNvPr id="643" name="積立金最大値テキスト"/>
        <xdr:cNvSpPr txBox="1"/>
      </xdr:nvSpPr>
      <xdr:spPr>
        <a:xfrm>
          <a:off x="16370300" y="1550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33,934</a:t>
          </a:r>
          <a:endParaRPr kumimoji="1" lang="ja-JP" altLang="en-US" sz="1000" b="1">
            <a:latin typeface="ＭＳ Ｐゴシック"/>
          </a:endParaRPr>
        </a:p>
      </xdr:txBody>
    </xdr:sp>
    <xdr:clientData/>
  </xdr:oneCellAnchor>
  <xdr:twoCellAnchor>
    <xdr:from>
      <xdr:col>23</xdr:col>
      <xdr:colOff>428625</xdr:colOff>
      <xdr:row>91</xdr:row>
      <xdr:rowOff>123165</xdr:rowOff>
    </xdr:from>
    <xdr:to>
      <xdr:col>23</xdr:col>
      <xdr:colOff>606425</xdr:colOff>
      <xdr:row>91</xdr:row>
      <xdr:rowOff>123165</xdr:rowOff>
    </xdr:to>
    <xdr:cxnSp macro="">
      <xdr:nvCxnSpPr>
        <xdr:cNvPr id="644" name="直線コネクタ 643"/>
        <xdr:cNvCxnSpPr/>
      </xdr:nvCxnSpPr>
      <xdr:spPr>
        <a:xfrm>
          <a:off x="16230600" y="1572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41669</xdr:rowOff>
    </xdr:from>
    <xdr:to>
      <xdr:col>23</xdr:col>
      <xdr:colOff>517525</xdr:colOff>
      <xdr:row>98</xdr:row>
      <xdr:rowOff>160007</xdr:rowOff>
    </xdr:to>
    <xdr:cxnSp macro="">
      <xdr:nvCxnSpPr>
        <xdr:cNvPr id="645" name="直線コネクタ 644"/>
        <xdr:cNvCxnSpPr/>
      </xdr:nvCxnSpPr>
      <xdr:spPr>
        <a:xfrm flipV="1">
          <a:off x="15481300" y="16843769"/>
          <a:ext cx="838200" cy="1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80535</xdr:rowOff>
    </xdr:from>
    <xdr:ext cx="469744" cy="259045"/>
    <xdr:sp macro="" textlink="">
      <xdr:nvSpPr>
        <xdr:cNvPr id="646" name="積立金平均値テキスト"/>
        <xdr:cNvSpPr txBox="1"/>
      </xdr:nvSpPr>
      <xdr:spPr>
        <a:xfrm>
          <a:off x="16370300" y="16539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57658</xdr:rowOff>
    </xdr:from>
    <xdr:to>
      <xdr:col>23</xdr:col>
      <xdr:colOff>568325</xdr:colOff>
      <xdr:row>97</xdr:row>
      <xdr:rowOff>159258</xdr:rowOff>
    </xdr:to>
    <xdr:sp macro="" textlink="">
      <xdr:nvSpPr>
        <xdr:cNvPr id="647" name="フローチャート : 判断 646"/>
        <xdr:cNvSpPr/>
      </xdr:nvSpPr>
      <xdr:spPr>
        <a:xfrm>
          <a:off x="162687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69862</xdr:rowOff>
    </xdr:from>
    <xdr:to>
      <xdr:col>22</xdr:col>
      <xdr:colOff>365125</xdr:colOff>
      <xdr:row>98</xdr:row>
      <xdr:rowOff>160007</xdr:rowOff>
    </xdr:to>
    <xdr:cxnSp macro="">
      <xdr:nvCxnSpPr>
        <xdr:cNvPr id="648" name="直線コネクタ 647"/>
        <xdr:cNvCxnSpPr/>
      </xdr:nvCxnSpPr>
      <xdr:spPr>
        <a:xfrm>
          <a:off x="14592300" y="16871962"/>
          <a:ext cx="889000" cy="9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114464</xdr:rowOff>
    </xdr:from>
    <xdr:to>
      <xdr:col>22</xdr:col>
      <xdr:colOff>415925</xdr:colOff>
      <xdr:row>98</xdr:row>
      <xdr:rowOff>44614</xdr:rowOff>
    </xdr:to>
    <xdr:sp macro="" textlink="">
      <xdr:nvSpPr>
        <xdr:cNvPr id="649" name="フローチャート : 判断 648"/>
        <xdr:cNvSpPr/>
      </xdr:nvSpPr>
      <xdr:spPr>
        <a:xfrm>
          <a:off x="15430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61141</xdr:rowOff>
    </xdr:from>
    <xdr:ext cx="469744" cy="259045"/>
    <xdr:sp macro="" textlink="">
      <xdr:nvSpPr>
        <xdr:cNvPr id="650" name="テキスト ボックス 649"/>
        <xdr:cNvSpPr txBox="1"/>
      </xdr:nvSpPr>
      <xdr:spPr>
        <a:xfrm>
          <a:off x="15246427" y="165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69862</xdr:rowOff>
    </xdr:from>
    <xdr:to>
      <xdr:col>21</xdr:col>
      <xdr:colOff>161925</xdr:colOff>
      <xdr:row>99</xdr:row>
      <xdr:rowOff>10922</xdr:rowOff>
    </xdr:to>
    <xdr:cxnSp macro="">
      <xdr:nvCxnSpPr>
        <xdr:cNvPr id="651" name="直線コネクタ 650"/>
        <xdr:cNvCxnSpPr/>
      </xdr:nvCxnSpPr>
      <xdr:spPr>
        <a:xfrm flipV="1">
          <a:off x="13703300" y="16871962"/>
          <a:ext cx="889000" cy="11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64669</xdr:rowOff>
    </xdr:from>
    <xdr:to>
      <xdr:col>21</xdr:col>
      <xdr:colOff>212725</xdr:colOff>
      <xdr:row>97</xdr:row>
      <xdr:rowOff>166269</xdr:rowOff>
    </xdr:to>
    <xdr:sp macro="" textlink="">
      <xdr:nvSpPr>
        <xdr:cNvPr id="652" name="フローチャート : 判断 651"/>
        <xdr:cNvSpPr/>
      </xdr:nvSpPr>
      <xdr:spPr>
        <a:xfrm>
          <a:off x="14541500" y="1669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11346</xdr:rowOff>
    </xdr:from>
    <xdr:ext cx="469744" cy="259045"/>
    <xdr:sp macro="" textlink="">
      <xdr:nvSpPr>
        <xdr:cNvPr id="653" name="テキスト ボックス 652"/>
        <xdr:cNvSpPr txBox="1"/>
      </xdr:nvSpPr>
      <xdr:spPr>
        <a:xfrm>
          <a:off x="14357427" y="1647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10922</xdr:rowOff>
    </xdr:from>
    <xdr:to>
      <xdr:col>19</xdr:col>
      <xdr:colOff>644525</xdr:colOff>
      <xdr:row>99</xdr:row>
      <xdr:rowOff>39915</xdr:rowOff>
    </xdr:to>
    <xdr:cxnSp macro="">
      <xdr:nvCxnSpPr>
        <xdr:cNvPr id="654" name="直線コネクタ 653"/>
        <xdr:cNvCxnSpPr/>
      </xdr:nvCxnSpPr>
      <xdr:spPr>
        <a:xfrm flipV="1">
          <a:off x="12814300" y="16984472"/>
          <a:ext cx="889000" cy="2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108026</xdr:rowOff>
    </xdr:from>
    <xdr:to>
      <xdr:col>20</xdr:col>
      <xdr:colOff>9525</xdr:colOff>
      <xdr:row>98</xdr:row>
      <xdr:rowOff>38176</xdr:rowOff>
    </xdr:to>
    <xdr:sp macro="" textlink="">
      <xdr:nvSpPr>
        <xdr:cNvPr id="655" name="フローチャート : 判断 654"/>
        <xdr:cNvSpPr/>
      </xdr:nvSpPr>
      <xdr:spPr>
        <a:xfrm>
          <a:off x="13652500" y="167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54703</xdr:rowOff>
    </xdr:from>
    <xdr:ext cx="469744" cy="259045"/>
    <xdr:sp macro="" textlink="">
      <xdr:nvSpPr>
        <xdr:cNvPr id="656" name="テキスト ボックス 655"/>
        <xdr:cNvSpPr txBox="1"/>
      </xdr:nvSpPr>
      <xdr:spPr>
        <a:xfrm>
          <a:off x="13468427" y="1651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106045</xdr:rowOff>
    </xdr:from>
    <xdr:to>
      <xdr:col>18</xdr:col>
      <xdr:colOff>492125</xdr:colOff>
      <xdr:row>98</xdr:row>
      <xdr:rowOff>36195</xdr:rowOff>
    </xdr:to>
    <xdr:sp macro="" textlink="">
      <xdr:nvSpPr>
        <xdr:cNvPr id="657" name="フローチャート : 判断 656"/>
        <xdr:cNvSpPr/>
      </xdr:nvSpPr>
      <xdr:spPr>
        <a:xfrm>
          <a:off x="12763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52722</xdr:rowOff>
    </xdr:from>
    <xdr:ext cx="469744" cy="259045"/>
    <xdr:sp macro="" textlink="">
      <xdr:nvSpPr>
        <xdr:cNvPr id="658" name="テキスト ボックス 657"/>
        <xdr:cNvSpPr txBox="1"/>
      </xdr:nvSpPr>
      <xdr:spPr>
        <a:xfrm>
          <a:off x="12579427" y="1651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162319</xdr:rowOff>
    </xdr:from>
    <xdr:to>
      <xdr:col>23</xdr:col>
      <xdr:colOff>568325</xdr:colOff>
      <xdr:row>98</xdr:row>
      <xdr:rowOff>92469</xdr:rowOff>
    </xdr:to>
    <xdr:sp macro="" textlink="">
      <xdr:nvSpPr>
        <xdr:cNvPr id="664" name="円/楕円 663"/>
        <xdr:cNvSpPr/>
      </xdr:nvSpPr>
      <xdr:spPr>
        <a:xfrm>
          <a:off x="16268700" y="1679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140746</xdr:rowOff>
    </xdr:from>
    <xdr:ext cx="469744" cy="259045"/>
    <xdr:sp macro="" textlink="">
      <xdr:nvSpPr>
        <xdr:cNvPr id="665" name="積立金該当値テキスト"/>
        <xdr:cNvSpPr txBox="1"/>
      </xdr:nvSpPr>
      <xdr:spPr>
        <a:xfrm>
          <a:off x="16370300" y="16771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109207</xdr:rowOff>
    </xdr:from>
    <xdr:to>
      <xdr:col>22</xdr:col>
      <xdr:colOff>415925</xdr:colOff>
      <xdr:row>99</xdr:row>
      <xdr:rowOff>39357</xdr:rowOff>
    </xdr:to>
    <xdr:sp macro="" textlink="">
      <xdr:nvSpPr>
        <xdr:cNvPr id="666" name="円/楕円 665"/>
        <xdr:cNvSpPr/>
      </xdr:nvSpPr>
      <xdr:spPr>
        <a:xfrm>
          <a:off x="15430500" y="1691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30484</xdr:rowOff>
    </xdr:from>
    <xdr:ext cx="469744" cy="259045"/>
    <xdr:sp macro="" textlink="">
      <xdr:nvSpPr>
        <xdr:cNvPr id="667" name="テキスト ボックス 666"/>
        <xdr:cNvSpPr txBox="1"/>
      </xdr:nvSpPr>
      <xdr:spPr>
        <a:xfrm>
          <a:off x="15246427" y="1700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19062</xdr:rowOff>
    </xdr:from>
    <xdr:to>
      <xdr:col>21</xdr:col>
      <xdr:colOff>212725</xdr:colOff>
      <xdr:row>98</xdr:row>
      <xdr:rowOff>120662</xdr:rowOff>
    </xdr:to>
    <xdr:sp macro="" textlink="">
      <xdr:nvSpPr>
        <xdr:cNvPr id="668" name="円/楕円 667"/>
        <xdr:cNvSpPr/>
      </xdr:nvSpPr>
      <xdr:spPr>
        <a:xfrm>
          <a:off x="14541500" y="1682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111789</xdr:rowOff>
    </xdr:from>
    <xdr:ext cx="469744" cy="259045"/>
    <xdr:sp macro="" textlink="">
      <xdr:nvSpPr>
        <xdr:cNvPr id="669" name="テキスト ボックス 668"/>
        <xdr:cNvSpPr txBox="1"/>
      </xdr:nvSpPr>
      <xdr:spPr>
        <a:xfrm>
          <a:off x="14357427" y="1691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131572</xdr:rowOff>
    </xdr:from>
    <xdr:to>
      <xdr:col>20</xdr:col>
      <xdr:colOff>9525</xdr:colOff>
      <xdr:row>99</xdr:row>
      <xdr:rowOff>61722</xdr:rowOff>
    </xdr:to>
    <xdr:sp macro="" textlink="">
      <xdr:nvSpPr>
        <xdr:cNvPr id="670" name="円/楕円 669"/>
        <xdr:cNvSpPr/>
      </xdr:nvSpPr>
      <xdr:spPr>
        <a:xfrm>
          <a:off x="13652500" y="1693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52849</xdr:rowOff>
    </xdr:from>
    <xdr:ext cx="378565" cy="259045"/>
    <xdr:sp macro="" textlink="">
      <xdr:nvSpPr>
        <xdr:cNvPr id="671" name="テキスト ボックス 670"/>
        <xdr:cNvSpPr txBox="1"/>
      </xdr:nvSpPr>
      <xdr:spPr>
        <a:xfrm>
          <a:off x="13514017" y="17026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160565</xdr:rowOff>
    </xdr:from>
    <xdr:to>
      <xdr:col>18</xdr:col>
      <xdr:colOff>492125</xdr:colOff>
      <xdr:row>99</xdr:row>
      <xdr:rowOff>90715</xdr:rowOff>
    </xdr:to>
    <xdr:sp macro="" textlink="">
      <xdr:nvSpPr>
        <xdr:cNvPr id="672" name="円/楕円 671"/>
        <xdr:cNvSpPr/>
      </xdr:nvSpPr>
      <xdr:spPr>
        <a:xfrm>
          <a:off x="12763500" y="1696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81842</xdr:rowOff>
    </xdr:from>
    <xdr:ext cx="378565" cy="259045"/>
    <xdr:sp macro="" textlink="">
      <xdr:nvSpPr>
        <xdr:cNvPr id="673" name="テキスト ボックス 672"/>
        <xdr:cNvSpPr txBox="1"/>
      </xdr:nvSpPr>
      <xdr:spPr>
        <a:xfrm>
          <a:off x="12625017" y="17055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5" name="正方形/長方形 67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6" name="正方形/長方形 67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7" name="正方形/長方形 67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8" name="正方形/長方形 67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9" name="正方形/長方形 67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0" name="正方形/長方形 67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1" name="正方形/長方形 68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2" name="テキスト ボックス 68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3" name="直線コネクタ 68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4" name="直線コネクタ 68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5" name="テキスト ボックス 68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6" name="直線コネクタ 68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7" name="テキスト ボックス 68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8" name="直線コネクタ 68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89" name="テキスト ボックス 68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0" name="直線コネクタ 68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1" name="テキスト ボックス 69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2" name="直線コネクタ 69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3" name="テキスト ボックス 69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4" name="直線コネクタ 69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5" name="テキスト ボックス 69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153188</xdr:rowOff>
    </xdr:from>
    <xdr:to>
      <xdr:col>32</xdr:col>
      <xdr:colOff>186689</xdr:colOff>
      <xdr:row>39</xdr:row>
      <xdr:rowOff>44450</xdr:rowOff>
    </xdr:to>
    <xdr:cxnSp macro="">
      <xdr:nvCxnSpPr>
        <xdr:cNvPr id="697" name="直線コネクタ 696"/>
        <xdr:cNvCxnSpPr/>
      </xdr:nvCxnSpPr>
      <xdr:spPr>
        <a:xfrm flipV="1">
          <a:off x="22159595" y="5468138"/>
          <a:ext cx="1269" cy="1262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9" name="直線コネクタ 69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99865</xdr:rowOff>
    </xdr:from>
    <xdr:ext cx="534377" cy="259045"/>
    <xdr:sp macro="" textlink="">
      <xdr:nvSpPr>
        <xdr:cNvPr id="700" name="投資及び出資金最大値テキスト"/>
        <xdr:cNvSpPr txBox="1"/>
      </xdr:nvSpPr>
      <xdr:spPr>
        <a:xfrm>
          <a:off x="22212300" y="524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16,573</a:t>
          </a:r>
          <a:endParaRPr kumimoji="1" lang="ja-JP" altLang="en-US" sz="1000" b="1">
            <a:latin typeface="ＭＳ Ｐゴシック"/>
          </a:endParaRPr>
        </a:p>
      </xdr:txBody>
    </xdr:sp>
    <xdr:clientData/>
  </xdr:oneCellAnchor>
  <xdr:twoCellAnchor>
    <xdr:from>
      <xdr:col>32</xdr:col>
      <xdr:colOff>98425</xdr:colOff>
      <xdr:row>31</xdr:row>
      <xdr:rowOff>153188</xdr:rowOff>
    </xdr:from>
    <xdr:to>
      <xdr:col>32</xdr:col>
      <xdr:colOff>276225</xdr:colOff>
      <xdr:row>31</xdr:row>
      <xdr:rowOff>153188</xdr:rowOff>
    </xdr:to>
    <xdr:cxnSp macro="">
      <xdr:nvCxnSpPr>
        <xdr:cNvPr id="701" name="直線コネクタ 700"/>
        <xdr:cNvCxnSpPr/>
      </xdr:nvCxnSpPr>
      <xdr:spPr>
        <a:xfrm>
          <a:off x="22072600" y="546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91466</xdr:rowOff>
    </xdr:from>
    <xdr:to>
      <xdr:col>32</xdr:col>
      <xdr:colOff>187325</xdr:colOff>
      <xdr:row>38</xdr:row>
      <xdr:rowOff>93066</xdr:rowOff>
    </xdr:to>
    <xdr:cxnSp macro="">
      <xdr:nvCxnSpPr>
        <xdr:cNvPr id="702" name="直線コネクタ 701"/>
        <xdr:cNvCxnSpPr/>
      </xdr:nvCxnSpPr>
      <xdr:spPr>
        <a:xfrm>
          <a:off x="21323300" y="6606566"/>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38905</xdr:rowOff>
    </xdr:from>
    <xdr:ext cx="469744" cy="259045"/>
    <xdr:sp macro="" textlink="">
      <xdr:nvSpPr>
        <xdr:cNvPr id="703" name="投資及び出資金平均値テキスト"/>
        <xdr:cNvSpPr txBox="1"/>
      </xdr:nvSpPr>
      <xdr:spPr>
        <a:xfrm>
          <a:off x="22212300" y="6554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60478</xdr:rowOff>
    </xdr:from>
    <xdr:to>
      <xdr:col>32</xdr:col>
      <xdr:colOff>238125</xdr:colOff>
      <xdr:row>38</xdr:row>
      <xdr:rowOff>162078</xdr:rowOff>
    </xdr:to>
    <xdr:sp macro="" textlink="">
      <xdr:nvSpPr>
        <xdr:cNvPr id="704" name="フローチャート : 判断 703"/>
        <xdr:cNvSpPr/>
      </xdr:nvSpPr>
      <xdr:spPr>
        <a:xfrm>
          <a:off x="22110700" y="657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91466</xdr:rowOff>
    </xdr:from>
    <xdr:to>
      <xdr:col>31</xdr:col>
      <xdr:colOff>34925</xdr:colOff>
      <xdr:row>39</xdr:row>
      <xdr:rowOff>44450</xdr:rowOff>
    </xdr:to>
    <xdr:cxnSp macro="">
      <xdr:nvCxnSpPr>
        <xdr:cNvPr id="705" name="直線コネクタ 704"/>
        <xdr:cNvCxnSpPr/>
      </xdr:nvCxnSpPr>
      <xdr:spPr>
        <a:xfrm flipV="1">
          <a:off x="20434300" y="6606566"/>
          <a:ext cx="889000" cy="12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94386</xdr:rowOff>
    </xdr:from>
    <xdr:to>
      <xdr:col>31</xdr:col>
      <xdr:colOff>85725</xdr:colOff>
      <xdr:row>39</xdr:row>
      <xdr:rowOff>24536</xdr:rowOff>
    </xdr:to>
    <xdr:sp macro="" textlink="">
      <xdr:nvSpPr>
        <xdr:cNvPr id="706" name="フローチャート : 判断 705"/>
        <xdr:cNvSpPr/>
      </xdr:nvSpPr>
      <xdr:spPr>
        <a:xfrm>
          <a:off x="21272500" y="6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15663</xdr:rowOff>
    </xdr:from>
    <xdr:ext cx="378565" cy="259045"/>
    <xdr:sp macro="" textlink="">
      <xdr:nvSpPr>
        <xdr:cNvPr id="707" name="テキスト ボックス 706"/>
        <xdr:cNvSpPr txBox="1"/>
      </xdr:nvSpPr>
      <xdr:spPr>
        <a:xfrm>
          <a:off x="21134017" y="6702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35611</xdr:rowOff>
    </xdr:from>
    <xdr:to>
      <xdr:col>29</xdr:col>
      <xdr:colOff>517525</xdr:colOff>
      <xdr:row>39</xdr:row>
      <xdr:rowOff>44450</xdr:rowOff>
    </xdr:to>
    <xdr:cxnSp macro="">
      <xdr:nvCxnSpPr>
        <xdr:cNvPr id="708" name="直線コネクタ 707"/>
        <xdr:cNvCxnSpPr/>
      </xdr:nvCxnSpPr>
      <xdr:spPr>
        <a:xfrm>
          <a:off x="19545300" y="6722161"/>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91872</xdr:rowOff>
    </xdr:from>
    <xdr:to>
      <xdr:col>29</xdr:col>
      <xdr:colOff>568325</xdr:colOff>
      <xdr:row>39</xdr:row>
      <xdr:rowOff>22022</xdr:rowOff>
    </xdr:to>
    <xdr:sp macro="" textlink="">
      <xdr:nvSpPr>
        <xdr:cNvPr id="709" name="フローチャート : 判断 708"/>
        <xdr:cNvSpPr/>
      </xdr:nvSpPr>
      <xdr:spPr>
        <a:xfrm>
          <a:off x="20383500" y="66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38549</xdr:rowOff>
    </xdr:from>
    <xdr:ext cx="378565" cy="259045"/>
    <xdr:sp macro="" textlink="">
      <xdr:nvSpPr>
        <xdr:cNvPr id="710" name="テキスト ボックス 709"/>
        <xdr:cNvSpPr txBox="1"/>
      </xdr:nvSpPr>
      <xdr:spPr>
        <a:xfrm>
          <a:off x="20245017" y="6382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32563</xdr:rowOff>
    </xdr:from>
    <xdr:to>
      <xdr:col>28</xdr:col>
      <xdr:colOff>314325</xdr:colOff>
      <xdr:row>39</xdr:row>
      <xdr:rowOff>35611</xdr:rowOff>
    </xdr:to>
    <xdr:cxnSp macro="">
      <xdr:nvCxnSpPr>
        <xdr:cNvPr id="711" name="直線コネクタ 710"/>
        <xdr:cNvCxnSpPr/>
      </xdr:nvCxnSpPr>
      <xdr:spPr>
        <a:xfrm>
          <a:off x="18656300" y="671911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92253</xdr:rowOff>
    </xdr:from>
    <xdr:to>
      <xdr:col>28</xdr:col>
      <xdr:colOff>365125</xdr:colOff>
      <xdr:row>39</xdr:row>
      <xdr:rowOff>22403</xdr:rowOff>
    </xdr:to>
    <xdr:sp macro="" textlink="">
      <xdr:nvSpPr>
        <xdr:cNvPr id="712" name="フローチャート : 判断 711"/>
        <xdr:cNvSpPr/>
      </xdr:nvSpPr>
      <xdr:spPr>
        <a:xfrm>
          <a:off x="19494500" y="660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38930</xdr:rowOff>
    </xdr:from>
    <xdr:ext cx="378565" cy="259045"/>
    <xdr:sp macro="" textlink="">
      <xdr:nvSpPr>
        <xdr:cNvPr id="713" name="テキスト ボックス 712"/>
        <xdr:cNvSpPr txBox="1"/>
      </xdr:nvSpPr>
      <xdr:spPr>
        <a:xfrm>
          <a:off x="19356017" y="6382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87757</xdr:rowOff>
    </xdr:from>
    <xdr:to>
      <xdr:col>27</xdr:col>
      <xdr:colOff>161925</xdr:colOff>
      <xdr:row>39</xdr:row>
      <xdr:rowOff>17907</xdr:rowOff>
    </xdr:to>
    <xdr:sp macro="" textlink="">
      <xdr:nvSpPr>
        <xdr:cNvPr id="714" name="フローチャート : 判断 713"/>
        <xdr:cNvSpPr/>
      </xdr:nvSpPr>
      <xdr:spPr>
        <a:xfrm>
          <a:off x="18605500" y="660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34434</xdr:rowOff>
    </xdr:from>
    <xdr:ext cx="469744" cy="259045"/>
    <xdr:sp macro="" textlink="">
      <xdr:nvSpPr>
        <xdr:cNvPr id="715" name="テキスト ボックス 714"/>
        <xdr:cNvSpPr txBox="1"/>
      </xdr:nvSpPr>
      <xdr:spPr>
        <a:xfrm>
          <a:off x="18421427" y="63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6" name="テキスト ボックス 71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7" name="テキスト ボックス 71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8" name="テキスト ボックス 71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9" name="テキスト ボックス 71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0" name="テキスト ボックス 71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42266</xdr:rowOff>
    </xdr:from>
    <xdr:to>
      <xdr:col>32</xdr:col>
      <xdr:colOff>238125</xdr:colOff>
      <xdr:row>38</xdr:row>
      <xdr:rowOff>143866</xdr:rowOff>
    </xdr:to>
    <xdr:sp macro="" textlink="">
      <xdr:nvSpPr>
        <xdr:cNvPr id="721" name="円/楕円 720"/>
        <xdr:cNvSpPr/>
      </xdr:nvSpPr>
      <xdr:spPr>
        <a:xfrm>
          <a:off x="22110700" y="65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1643</xdr:rowOff>
    </xdr:from>
    <xdr:ext cx="469744" cy="259045"/>
    <xdr:sp macro="" textlink="">
      <xdr:nvSpPr>
        <xdr:cNvPr id="722" name="投資及び出資金該当値テキスト"/>
        <xdr:cNvSpPr txBox="1"/>
      </xdr:nvSpPr>
      <xdr:spPr>
        <a:xfrm>
          <a:off x="22212300" y="6345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40666</xdr:rowOff>
    </xdr:from>
    <xdr:to>
      <xdr:col>31</xdr:col>
      <xdr:colOff>85725</xdr:colOff>
      <xdr:row>38</xdr:row>
      <xdr:rowOff>142266</xdr:rowOff>
    </xdr:to>
    <xdr:sp macro="" textlink="">
      <xdr:nvSpPr>
        <xdr:cNvPr id="723" name="円/楕円 722"/>
        <xdr:cNvSpPr/>
      </xdr:nvSpPr>
      <xdr:spPr>
        <a:xfrm>
          <a:off x="21272500" y="655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158792</xdr:rowOff>
    </xdr:from>
    <xdr:ext cx="469744" cy="259045"/>
    <xdr:sp macro="" textlink="">
      <xdr:nvSpPr>
        <xdr:cNvPr id="724" name="テキスト ボックス 723"/>
        <xdr:cNvSpPr txBox="1"/>
      </xdr:nvSpPr>
      <xdr:spPr>
        <a:xfrm>
          <a:off x="21088427" y="633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5" name="円/楕円 72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6" name="テキスト ボックス 72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156261</xdr:rowOff>
    </xdr:from>
    <xdr:to>
      <xdr:col>28</xdr:col>
      <xdr:colOff>365125</xdr:colOff>
      <xdr:row>39</xdr:row>
      <xdr:rowOff>86411</xdr:rowOff>
    </xdr:to>
    <xdr:sp macro="" textlink="">
      <xdr:nvSpPr>
        <xdr:cNvPr id="727" name="円/楕円 726"/>
        <xdr:cNvSpPr/>
      </xdr:nvSpPr>
      <xdr:spPr>
        <a:xfrm>
          <a:off x="19494500" y="667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77538</xdr:rowOff>
    </xdr:from>
    <xdr:ext cx="378565" cy="259045"/>
    <xdr:sp macro="" textlink="">
      <xdr:nvSpPr>
        <xdr:cNvPr id="728" name="テキスト ボックス 727"/>
        <xdr:cNvSpPr txBox="1"/>
      </xdr:nvSpPr>
      <xdr:spPr>
        <a:xfrm>
          <a:off x="19356017" y="6764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153213</xdr:rowOff>
    </xdr:from>
    <xdr:to>
      <xdr:col>27</xdr:col>
      <xdr:colOff>161925</xdr:colOff>
      <xdr:row>39</xdr:row>
      <xdr:rowOff>83363</xdr:rowOff>
    </xdr:to>
    <xdr:sp macro="" textlink="">
      <xdr:nvSpPr>
        <xdr:cNvPr id="729" name="円/楕円 728"/>
        <xdr:cNvSpPr/>
      </xdr:nvSpPr>
      <xdr:spPr>
        <a:xfrm>
          <a:off x="18605500" y="666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74490</xdr:rowOff>
    </xdr:from>
    <xdr:ext cx="378565" cy="259045"/>
    <xdr:sp macro="" textlink="">
      <xdr:nvSpPr>
        <xdr:cNvPr id="730" name="テキスト ボックス 729"/>
        <xdr:cNvSpPr txBox="1"/>
      </xdr:nvSpPr>
      <xdr:spPr>
        <a:xfrm>
          <a:off x="18467017" y="6761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1" name="正方形/長方形 73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2" name="正方形/長方形 73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3" name="正方形/長方形 73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4" name="正方形/長方形 73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5" name="正方形/長方形 73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6" name="正方形/長方形 73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7" name="正方形/長方形 73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8" name="正方形/長方形 73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9" name="テキスト ボックス 73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0" name="直線コネクタ 73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1" name="直線コネクタ 74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2" name="テキスト ボックス 74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3" name="直線コネクタ 74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4" name="テキスト ボックス 74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5" name="直線コネクタ 74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46" name="テキスト ボックス 74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47" name="直線コネクタ 74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48" name="テキスト ボックス 74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9" name="直線コネクタ 74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0" name="テキスト ボックス 74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79281</xdr:rowOff>
    </xdr:from>
    <xdr:to>
      <xdr:col>32</xdr:col>
      <xdr:colOff>186689</xdr:colOff>
      <xdr:row>58</xdr:row>
      <xdr:rowOff>139700</xdr:rowOff>
    </xdr:to>
    <xdr:cxnSp macro="">
      <xdr:nvCxnSpPr>
        <xdr:cNvPr id="752" name="直線コネクタ 751"/>
        <xdr:cNvCxnSpPr/>
      </xdr:nvCxnSpPr>
      <xdr:spPr>
        <a:xfrm flipV="1">
          <a:off x="22159595" y="8823231"/>
          <a:ext cx="1269" cy="1260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4" name="直線コネクタ 75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25958</xdr:rowOff>
    </xdr:from>
    <xdr:ext cx="534377" cy="259045"/>
    <xdr:sp macro="" textlink="">
      <xdr:nvSpPr>
        <xdr:cNvPr id="755" name="貸付金最大値テキスト"/>
        <xdr:cNvSpPr txBox="1"/>
      </xdr:nvSpPr>
      <xdr:spPr>
        <a:xfrm>
          <a:off x="22212300" y="859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55,143</a:t>
          </a:r>
          <a:endParaRPr kumimoji="1" lang="ja-JP" altLang="en-US" sz="1000" b="1">
            <a:latin typeface="ＭＳ Ｐゴシック"/>
          </a:endParaRPr>
        </a:p>
      </xdr:txBody>
    </xdr:sp>
    <xdr:clientData/>
  </xdr:oneCellAnchor>
  <xdr:twoCellAnchor>
    <xdr:from>
      <xdr:col>32</xdr:col>
      <xdr:colOff>98425</xdr:colOff>
      <xdr:row>51</xdr:row>
      <xdr:rowOff>79281</xdr:rowOff>
    </xdr:from>
    <xdr:to>
      <xdr:col>32</xdr:col>
      <xdr:colOff>276225</xdr:colOff>
      <xdr:row>51</xdr:row>
      <xdr:rowOff>79281</xdr:rowOff>
    </xdr:to>
    <xdr:cxnSp macro="">
      <xdr:nvCxnSpPr>
        <xdr:cNvPr id="756" name="直線コネクタ 755"/>
        <xdr:cNvCxnSpPr/>
      </xdr:nvCxnSpPr>
      <xdr:spPr>
        <a:xfrm>
          <a:off x="22072600" y="8823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36053</xdr:rowOff>
    </xdr:from>
    <xdr:to>
      <xdr:col>32</xdr:col>
      <xdr:colOff>187325</xdr:colOff>
      <xdr:row>57</xdr:row>
      <xdr:rowOff>82138</xdr:rowOff>
    </xdr:to>
    <xdr:cxnSp macro="">
      <xdr:nvCxnSpPr>
        <xdr:cNvPr id="757" name="直線コネクタ 756"/>
        <xdr:cNvCxnSpPr/>
      </xdr:nvCxnSpPr>
      <xdr:spPr>
        <a:xfrm>
          <a:off x="21323300" y="9808703"/>
          <a:ext cx="838200" cy="4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45130</xdr:rowOff>
    </xdr:from>
    <xdr:ext cx="469744" cy="259045"/>
    <xdr:sp macro="" textlink="">
      <xdr:nvSpPr>
        <xdr:cNvPr id="758" name="貸付金平均値テキスト"/>
        <xdr:cNvSpPr txBox="1"/>
      </xdr:nvSpPr>
      <xdr:spPr>
        <a:xfrm>
          <a:off x="22212300" y="9817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66703</xdr:rowOff>
    </xdr:from>
    <xdr:to>
      <xdr:col>32</xdr:col>
      <xdr:colOff>238125</xdr:colOff>
      <xdr:row>57</xdr:row>
      <xdr:rowOff>168303</xdr:rowOff>
    </xdr:to>
    <xdr:sp macro="" textlink="">
      <xdr:nvSpPr>
        <xdr:cNvPr id="759" name="フローチャート : 判断 758"/>
        <xdr:cNvSpPr/>
      </xdr:nvSpPr>
      <xdr:spPr>
        <a:xfrm>
          <a:off x="221107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152364</xdr:rowOff>
    </xdr:from>
    <xdr:to>
      <xdr:col>31</xdr:col>
      <xdr:colOff>34925</xdr:colOff>
      <xdr:row>57</xdr:row>
      <xdr:rowOff>36053</xdr:rowOff>
    </xdr:to>
    <xdr:cxnSp macro="">
      <xdr:nvCxnSpPr>
        <xdr:cNvPr id="760" name="直線コネクタ 759"/>
        <xdr:cNvCxnSpPr/>
      </xdr:nvCxnSpPr>
      <xdr:spPr>
        <a:xfrm>
          <a:off x="20434300" y="9753564"/>
          <a:ext cx="889000" cy="5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60965</xdr:rowOff>
    </xdr:from>
    <xdr:to>
      <xdr:col>31</xdr:col>
      <xdr:colOff>85725</xdr:colOff>
      <xdr:row>57</xdr:row>
      <xdr:rowOff>162565</xdr:rowOff>
    </xdr:to>
    <xdr:sp macro="" textlink="">
      <xdr:nvSpPr>
        <xdr:cNvPr id="761" name="フローチャート : 判断 760"/>
        <xdr:cNvSpPr/>
      </xdr:nvSpPr>
      <xdr:spPr>
        <a:xfrm>
          <a:off x="21272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153692</xdr:rowOff>
    </xdr:from>
    <xdr:ext cx="469744" cy="259045"/>
    <xdr:sp macro="" textlink="">
      <xdr:nvSpPr>
        <xdr:cNvPr id="762" name="テキスト ボックス 761"/>
        <xdr:cNvSpPr txBox="1"/>
      </xdr:nvSpPr>
      <xdr:spPr>
        <a:xfrm>
          <a:off x="21088427" y="992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98141</xdr:rowOff>
    </xdr:from>
    <xdr:to>
      <xdr:col>29</xdr:col>
      <xdr:colOff>517525</xdr:colOff>
      <xdr:row>56</xdr:row>
      <xdr:rowOff>152364</xdr:rowOff>
    </xdr:to>
    <xdr:cxnSp macro="">
      <xdr:nvCxnSpPr>
        <xdr:cNvPr id="763" name="直線コネクタ 762"/>
        <xdr:cNvCxnSpPr/>
      </xdr:nvCxnSpPr>
      <xdr:spPr>
        <a:xfrm>
          <a:off x="19545300" y="9699341"/>
          <a:ext cx="889000" cy="5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53764</xdr:rowOff>
    </xdr:from>
    <xdr:to>
      <xdr:col>29</xdr:col>
      <xdr:colOff>568325</xdr:colOff>
      <xdr:row>57</xdr:row>
      <xdr:rowOff>155364</xdr:rowOff>
    </xdr:to>
    <xdr:sp macro="" textlink="">
      <xdr:nvSpPr>
        <xdr:cNvPr id="764" name="フローチャート : 判断 763"/>
        <xdr:cNvSpPr/>
      </xdr:nvSpPr>
      <xdr:spPr>
        <a:xfrm>
          <a:off x="20383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146491</xdr:rowOff>
    </xdr:from>
    <xdr:ext cx="469744" cy="259045"/>
    <xdr:sp macro="" textlink="">
      <xdr:nvSpPr>
        <xdr:cNvPr id="765" name="テキスト ボックス 764"/>
        <xdr:cNvSpPr txBox="1"/>
      </xdr:nvSpPr>
      <xdr:spPr>
        <a:xfrm>
          <a:off x="20199427" y="991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42728</xdr:rowOff>
    </xdr:from>
    <xdr:to>
      <xdr:col>28</xdr:col>
      <xdr:colOff>314325</xdr:colOff>
      <xdr:row>56</xdr:row>
      <xdr:rowOff>98141</xdr:rowOff>
    </xdr:to>
    <xdr:cxnSp macro="">
      <xdr:nvCxnSpPr>
        <xdr:cNvPr id="766" name="直線コネクタ 765"/>
        <xdr:cNvCxnSpPr/>
      </xdr:nvCxnSpPr>
      <xdr:spPr>
        <a:xfrm>
          <a:off x="18656300" y="9643928"/>
          <a:ext cx="889000" cy="5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30493</xdr:rowOff>
    </xdr:from>
    <xdr:to>
      <xdr:col>28</xdr:col>
      <xdr:colOff>365125</xdr:colOff>
      <xdr:row>57</xdr:row>
      <xdr:rowOff>132093</xdr:rowOff>
    </xdr:to>
    <xdr:sp macro="" textlink="">
      <xdr:nvSpPr>
        <xdr:cNvPr id="767" name="フローチャート : 判断 766"/>
        <xdr:cNvSpPr/>
      </xdr:nvSpPr>
      <xdr:spPr>
        <a:xfrm>
          <a:off x="19494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123220</xdr:rowOff>
    </xdr:from>
    <xdr:ext cx="534377" cy="259045"/>
    <xdr:sp macro="" textlink="">
      <xdr:nvSpPr>
        <xdr:cNvPr id="768" name="テキスト ボックス 767"/>
        <xdr:cNvSpPr txBox="1"/>
      </xdr:nvSpPr>
      <xdr:spPr>
        <a:xfrm>
          <a:off x="19278111" y="98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14925</xdr:rowOff>
    </xdr:from>
    <xdr:to>
      <xdr:col>27</xdr:col>
      <xdr:colOff>161925</xdr:colOff>
      <xdr:row>57</xdr:row>
      <xdr:rowOff>116525</xdr:rowOff>
    </xdr:to>
    <xdr:sp macro="" textlink="">
      <xdr:nvSpPr>
        <xdr:cNvPr id="769" name="フローチャート : 判断 768"/>
        <xdr:cNvSpPr/>
      </xdr:nvSpPr>
      <xdr:spPr>
        <a:xfrm>
          <a:off x="18605500" y="978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107652</xdr:rowOff>
    </xdr:from>
    <xdr:ext cx="534377" cy="259045"/>
    <xdr:sp macro="" textlink="">
      <xdr:nvSpPr>
        <xdr:cNvPr id="770" name="テキスト ボックス 769"/>
        <xdr:cNvSpPr txBox="1"/>
      </xdr:nvSpPr>
      <xdr:spPr>
        <a:xfrm>
          <a:off x="18389111" y="988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10,736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1" name="テキスト ボックス 77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2" name="テキスト ボックス 77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3" name="テキスト ボックス 77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4" name="テキスト ボックス 77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5" name="テキスト ボックス 77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31338</xdr:rowOff>
    </xdr:from>
    <xdr:to>
      <xdr:col>32</xdr:col>
      <xdr:colOff>238125</xdr:colOff>
      <xdr:row>57</xdr:row>
      <xdr:rowOff>132938</xdr:rowOff>
    </xdr:to>
    <xdr:sp macro="" textlink="">
      <xdr:nvSpPr>
        <xdr:cNvPr id="776" name="円/楕円 775"/>
        <xdr:cNvSpPr/>
      </xdr:nvSpPr>
      <xdr:spPr>
        <a:xfrm>
          <a:off x="22110700" y="98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54215</xdr:rowOff>
    </xdr:from>
    <xdr:ext cx="534377" cy="259045"/>
    <xdr:sp macro="" textlink="">
      <xdr:nvSpPr>
        <xdr:cNvPr id="777" name="貸付金該当値テキスト"/>
        <xdr:cNvSpPr txBox="1"/>
      </xdr:nvSpPr>
      <xdr:spPr>
        <a:xfrm>
          <a:off x="22212300" y="965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10,018</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156703</xdr:rowOff>
    </xdr:from>
    <xdr:to>
      <xdr:col>31</xdr:col>
      <xdr:colOff>85725</xdr:colOff>
      <xdr:row>57</xdr:row>
      <xdr:rowOff>86853</xdr:rowOff>
    </xdr:to>
    <xdr:sp macro="" textlink="">
      <xdr:nvSpPr>
        <xdr:cNvPr id="778" name="円/楕円 777"/>
        <xdr:cNvSpPr/>
      </xdr:nvSpPr>
      <xdr:spPr>
        <a:xfrm>
          <a:off x="21272500" y="975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103380</xdr:rowOff>
    </xdr:from>
    <xdr:ext cx="534377" cy="259045"/>
    <xdr:sp macro="" textlink="">
      <xdr:nvSpPr>
        <xdr:cNvPr id="779" name="テキスト ボックス 778"/>
        <xdr:cNvSpPr txBox="1"/>
      </xdr:nvSpPr>
      <xdr:spPr>
        <a:xfrm>
          <a:off x="21056111" y="953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12,034</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101564</xdr:rowOff>
    </xdr:from>
    <xdr:to>
      <xdr:col>29</xdr:col>
      <xdr:colOff>568325</xdr:colOff>
      <xdr:row>57</xdr:row>
      <xdr:rowOff>31714</xdr:rowOff>
    </xdr:to>
    <xdr:sp macro="" textlink="">
      <xdr:nvSpPr>
        <xdr:cNvPr id="780" name="円/楕円 779"/>
        <xdr:cNvSpPr/>
      </xdr:nvSpPr>
      <xdr:spPr>
        <a:xfrm>
          <a:off x="20383500" y="97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48241</xdr:rowOff>
    </xdr:from>
    <xdr:ext cx="534377" cy="259045"/>
    <xdr:sp macro="" textlink="">
      <xdr:nvSpPr>
        <xdr:cNvPr id="781" name="テキスト ボックス 780"/>
        <xdr:cNvSpPr txBox="1"/>
      </xdr:nvSpPr>
      <xdr:spPr>
        <a:xfrm>
          <a:off x="20167111" y="947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14,446</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47341</xdr:rowOff>
    </xdr:from>
    <xdr:to>
      <xdr:col>28</xdr:col>
      <xdr:colOff>365125</xdr:colOff>
      <xdr:row>56</xdr:row>
      <xdr:rowOff>148941</xdr:rowOff>
    </xdr:to>
    <xdr:sp macro="" textlink="">
      <xdr:nvSpPr>
        <xdr:cNvPr id="782" name="円/楕円 781"/>
        <xdr:cNvSpPr/>
      </xdr:nvSpPr>
      <xdr:spPr>
        <a:xfrm>
          <a:off x="19494500" y="964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165468</xdr:rowOff>
    </xdr:from>
    <xdr:ext cx="534377" cy="259045"/>
    <xdr:sp macro="" textlink="">
      <xdr:nvSpPr>
        <xdr:cNvPr id="783" name="テキスト ボックス 782"/>
        <xdr:cNvSpPr txBox="1"/>
      </xdr:nvSpPr>
      <xdr:spPr>
        <a:xfrm>
          <a:off x="19278111" y="942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16,818</a:t>
          </a:r>
          <a:endParaRPr kumimoji="1" lang="ja-JP" altLang="en-US" sz="1000" b="1">
            <a:solidFill>
              <a:srgbClr val="FF0000"/>
            </a:solidFill>
            <a:latin typeface="ＭＳ Ｐゴシック"/>
          </a:endParaRPr>
        </a:p>
      </xdr:txBody>
    </xdr:sp>
    <xdr:clientData/>
  </xdr:oneCellAnchor>
  <xdr:twoCellAnchor>
    <xdr:from>
      <xdr:col>27</xdr:col>
      <xdr:colOff>60325</xdr:colOff>
      <xdr:row>55</xdr:row>
      <xdr:rowOff>163378</xdr:rowOff>
    </xdr:from>
    <xdr:to>
      <xdr:col>27</xdr:col>
      <xdr:colOff>161925</xdr:colOff>
      <xdr:row>56</xdr:row>
      <xdr:rowOff>93528</xdr:rowOff>
    </xdr:to>
    <xdr:sp macro="" textlink="">
      <xdr:nvSpPr>
        <xdr:cNvPr id="784" name="円/楕円 783"/>
        <xdr:cNvSpPr/>
      </xdr:nvSpPr>
      <xdr:spPr>
        <a:xfrm>
          <a:off x="18605500" y="959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110055</xdr:rowOff>
    </xdr:from>
    <xdr:ext cx="534377" cy="259045"/>
    <xdr:sp macro="" textlink="">
      <xdr:nvSpPr>
        <xdr:cNvPr id="785" name="テキスト ボックス 784"/>
        <xdr:cNvSpPr txBox="1"/>
      </xdr:nvSpPr>
      <xdr:spPr>
        <a:xfrm>
          <a:off x="18389111" y="936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6" name="正方形/長方形 78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7" name="正方形/長方形 78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8" name="正方形/長方形 78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9" name="正方形/長方形 78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0" name="正方形/長方形 78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1" name="正方形/長方形 79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2" name="正方形/長方形 79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3" name="正方形/長方形 79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4" name="テキスト ボックス 79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5" name="直線コネクタ 79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796" name="テキスト ボックス 79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797" name="直線コネクタ 79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798" name="テキスト ボックス 79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9" name="直線コネクタ 79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00" name="テキスト ボックス 79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01" name="直線コネクタ 80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02" name="テキスト ボックス 80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03" name="直線コネクタ 80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04" name="テキスト ボックス 80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5" name="直線コネクタ 80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06" name="テキスト ボックス 80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12736</xdr:rowOff>
    </xdr:from>
    <xdr:to>
      <xdr:col>32</xdr:col>
      <xdr:colOff>186689</xdr:colOff>
      <xdr:row>77</xdr:row>
      <xdr:rowOff>33858</xdr:rowOff>
    </xdr:to>
    <xdr:cxnSp macro="">
      <xdr:nvCxnSpPr>
        <xdr:cNvPr id="808" name="直線コネクタ 807"/>
        <xdr:cNvCxnSpPr/>
      </xdr:nvCxnSpPr>
      <xdr:spPr>
        <a:xfrm flipV="1">
          <a:off x="22159595" y="12014236"/>
          <a:ext cx="1269" cy="1221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37685</xdr:rowOff>
    </xdr:from>
    <xdr:ext cx="534377" cy="259045"/>
    <xdr:sp macro="" textlink="">
      <xdr:nvSpPr>
        <xdr:cNvPr id="809" name="繰出金最小値テキスト"/>
        <xdr:cNvSpPr txBox="1"/>
      </xdr:nvSpPr>
      <xdr:spPr>
        <a:xfrm>
          <a:off x="22212300" y="1323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26,065</a:t>
          </a:r>
          <a:endParaRPr kumimoji="1" lang="ja-JP" altLang="en-US" sz="1000" b="1">
            <a:latin typeface="ＭＳ Ｐゴシック"/>
          </a:endParaRPr>
        </a:p>
      </xdr:txBody>
    </xdr:sp>
    <xdr:clientData/>
  </xdr:oneCellAnchor>
  <xdr:twoCellAnchor>
    <xdr:from>
      <xdr:col>32</xdr:col>
      <xdr:colOff>98425</xdr:colOff>
      <xdr:row>77</xdr:row>
      <xdr:rowOff>33858</xdr:rowOff>
    </xdr:from>
    <xdr:to>
      <xdr:col>32</xdr:col>
      <xdr:colOff>276225</xdr:colOff>
      <xdr:row>77</xdr:row>
      <xdr:rowOff>33858</xdr:rowOff>
    </xdr:to>
    <xdr:cxnSp macro="">
      <xdr:nvCxnSpPr>
        <xdr:cNvPr id="810" name="直線コネクタ 809"/>
        <xdr:cNvCxnSpPr/>
      </xdr:nvCxnSpPr>
      <xdr:spPr>
        <a:xfrm>
          <a:off x="22072600" y="13235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130863</xdr:rowOff>
    </xdr:from>
    <xdr:ext cx="534377" cy="259045"/>
    <xdr:sp macro="" textlink="">
      <xdr:nvSpPr>
        <xdr:cNvPr id="811" name="繰出金最大値テキスト"/>
        <xdr:cNvSpPr txBox="1"/>
      </xdr:nvSpPr>
      <xdr:spPr>
        <a:xfrm>
          <a:off x="22212300" y="1178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52,777</a:t>
          </a:r>
          <a:endParaRPr kumimoji="1" lang="ja-JP" altLang="en-US" sz="1000" b="1">
            <a:latin typeface="ＭＳ Ｐゴシック"/>
          </a:endParaRPr>
        </a:p>
      </xdr:txBody>
    </xdr:sp>
    <xdr:clientData/>
  </xdr:oneCellAnchor>
  <xdr:twoCellAnchor>
    <xdr:from>
      <xdr:col>32</xdr:col>
      <xdr:colOff>98425</xdr:colOff>
      <xdr:row>70</xdr:row>
      <xdr:rowOff>12736</xdr:rowOff>
    </xdr:from>
    <xdr:to>
      <xdr:col>32</xdr:col>
      <xdr:colOff>276225</xdr:colOff>
      <xdr:row>70</xdr:row>
      <xdr:rowOff>12736</xdr:rowOff>
    </xdr:to>
    <xdr:cxnSp macro="">
      <xdr:nvCxnSpPr>
        <xdr:cNvPr id="812" name="直線コネクタ 811"/>
        <xdr:cNvCxnSpPr/>
      </xdr:nvCxnSpPr>
      <xdr:spPr>
        <a:xfrm>
          <a:off x="22072600" y="1201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81773</xdr:rowOff>
    </xdr:from>
    <xdr:to>
      <xdr:col>32</xdr:col>
      <xdr:colOff>187325</xdr:colOff>
      <xdr:row>77</xdr:row>
      <xdr:rowOff>41036</xdr:rowOff>
    </xdr:to>
    <xdr:cxnSp macro="">
      <xdr:nvCxnSpPr>
        <xdr:cNvPr id="813" name="直線コネクタ 812"/>
        <xdr:cNvCxnSpPr/>
      </xdr:nvCxnSpPr>
      <xdr:spPr>
        <a:xfrm flipV="1">
          <a:off x="21323300" y="13111973"/>
          <a:ext cx="838200" cy="13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99204</xdr:rowOff>
    </xdr:from>
    <xdr:ext cx="534377" cy="259045"/>
    <xdr:sp macro="" textlink="">
      <xdr:nvSpPr>
        <xdr:cNvPr id="814" name="繰出金平均値テキスト"/>
        <xdr:cNvSpPr txBox="1"/>
      </xdr:nvSpPr>
      <xdr:spPr>
        <a:xfrm>
          <a:off x="22212300" y="1261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76327</xdr:rowOff>
    </xdr:from>
    <xdr:to>
      <xdr:col>32</xdr:col>
      <xdr:colOff>238125</xdr:colOff>
      <xdr:row>75</xdr:row>
      <xdr:rowOff>6477</xdr:rowOff>
    </xdr:to>
    <xdr:sp macro="" textlink="">
      <xdr:nvSpPr>
        <xdr:cNvPr id="815" name="フローチャート : 判断 814"/>
        <xdr:cNvSpPr/>
      </xdr:nvSpPr>
      <xdr:spPr>
        <a:xfrm>
          <a:off x="22110700" y="127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41036</xdr:rowOff>
    </xdr:from>
    <xdr:to>
      <xdr:col>31</xdr:col>
      <xdr:colOff>34925</xdr:colOff>
      <xdr:row>77</xdr:row>
      <xdr:rowOff>84471</xdr:rowOff>
    </xdr:to>
    <xdr:cxnSp macro="">
      <xdr:nvCxnSpPr>
        <xdr:cNvPr id="816" name="直線コネクタ 815"/>
        <xdr:cNvCxnSpPr/>
      </xdr:nvCxnSpPr>
      <xdr:spPr>
        <a:xfrm flipV="1">
          <a:off x="20434300" y="13242686"/>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91506</xdr:rowOff>
    </xdr:from>
    <xdr:to>
      <xdr:col>31</xdr:col>
      <xdr:colOff>85725</xdr:colOff>
      <xdr:row>75</xdr:row>
      <xdr:rowOff>21656</xdr:rowOff>
    </xdr:to>
    <xdr:sp macro="" textlink="">
      <xdr:nvSpPr>
        <xdr:cNvPr id="817" name="フローチャート : 判断 816"/>
        <xdr:cNvSpPr/>
      </xdr:nvSpPr>
      <xdr:spPr>
        <a:xfrm>
          <a:off x="21272500" y="1277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38183</xdr:rowOff>
    </xdr:from>
    <xdr:ext cx="534377" cy="259045"/>
    <xdr:sp macro="" textlink="">
      <xdr:nvSpPr>
        <xdr:cNvPr id="818" name="テキスト ボックス 817"/>
        <xdr:cNvSpPr txBox="1"/>
      </xdr:nvSpPr>
      <xdr:spPr>
        <a:xfrm>
          <a:off x="21056111" y="1255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84471</xdr:rowOff>
    </xdr:from>
    <xdr:to>
      <xdr:col>29</xdr:col>
      <xdr:colOff>517525</xdr:colOff>
      <xdr:row>78</xdr:row>
      <xdr:rowOff>10175</xdr:rowOff>
    </xdr:to>
    <xdr:cxnSp macro="">
      <xdr:nvCxnSpPr>
        <xdr:cNvPr id="819" name="直線コネクタ 818"/>
        <xdr:cNvCxnSpPr/>
      </xdr:nvCxnSpPr>
      <xdr:spPr>
        <a:xfrm flipV="1">
          <a:off x="19545300" y="13286121"/>
          <a:ext cx="889000" cy="9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13919</xdr:rowOff>
    </xdr:from>
    <xdr:to>
      <xdr:col>29</xdr:col>
      <xdr:colOff>568325</xdr:colOff>
      <xdr:row>75</xdr:row>
      <xdr:rowOff>115519</xdr:rowOff>
    </xdr:to>
    <xdr:sp macro="" textlink="">
      <xdr:nvSpPr>
        <xdr:cNvPr id="820" name="フローチャート : 判断 819"/>
        <xdr:cNvSpPr/>
      </xdr:nvSpPr>
      <xdr:spPr>
        <a:xfrm>
          <a:off x="20383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132046</xdr:rowOff>
    </xdr:from>
    <xdr:ext cx="534377" cy="259045"/>
    <xdr:sp macro="" textlink="">
      <xdr:nvSpPr>
        <xdr:cNvPr id="821" name="テキスト ボックス 820"/>
        <xdr:cNvSpPr txBox="1"/>
      </xdr:nvSpPr>
      <xdr:spPr>
        <a:xfrm>
          <a:off x="20167111" y="1264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41631</xdr:rowOff>
    </xdr:from>
    <xdr:to>
      <xdr:col>28</xdr:col>
      <xdr:colOff>314325</xdr:colOff>
      <xdr:row>78</xdr:row>
      <xdr:rowOff>10175</xdr:rowOff>
    </xdr:to>
    <xdr:cxnSp macro="">
      <xdr:nvCxnSpPr>
        <xdr:cNvPr id="822" name="直線コネクタ 821"/>
        <xdr:cNvCxnSpPr/>
      </xdr:nvCxnSpPr>
      <xdr:spPr>
        <a:xfrm>
          <a:off x="18656300" y="12900381"/>
          <a:ext cx="889000" cy="48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141570</xdr:rowOff>
    </xdr:from>
    <xdr:to>
      <xdr:col>28</xdr:col>
      <xdr:colOff>365125</xdr:colOff>
      <xdr:row>75</xdr:row>
      <xdr:rowOff>71720</xdr:rowOff>
    </xdr:to>
    <xdr:sp macro="" textlink="">
      <xdr:nvSpPr>
        <xdr:cNvPr id="823" name="フローチャート : 判断 822"/>
        <xdr:cNvSpPr/>
      </xdr:nvSpPr>
      <xdr:spPr>
        <a:xfrm>
          <a:off x="19494500" y="1282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88247</xdr:rowOff>
    </xdr:from>
    <xdr:ext cx="534377" cy="259045"/>
    <xdr:sp macro="" textlink="">
      <xdr:nvSpPr>
        <xdr:cNvPr id="824" name="テキスト ボックス 823"/>
        <xdr:cNvSpPr txBox="1"/>
      </xdr:nvSpPr>
      <xdr:spPr>
        <a:xfrm>
          <a:off x="19278111" y="1260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167539</xdr:rowOff>
    </xdr:from>
    <xdr:to>
      <xdr:col>27</xdr:col>
      <xdr:colOff>161925</xdr:colOff>
      <xdr:row>75</xdr:row>
      <xdr:rowOff>97689</xdr:rowOff>
    </xdr:to>
    <xdr:sp macro="" textlink="">
      <xdr:nvSpPr>
        <xdr:cNvPr id="825" name="フローチャート : 判断 824"/>
        <xdr:cNvSpPr/>
      </xdr:nvSpPr>
      <xdr:spPr>
        <a:xfrm>
          <a:off x="18605500" y="128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88816</xdr:rowOff>
    </xdr:from>
    <xdr:ext cx="534377" cy="259045"/>
    <xdr:sp macro="" textlink="">
      <xdr:nvSpPr>
        <xdr:cNvPr id="826" name="テキスト ボックス 825"/>
        <xdr:cNvSpPr txBox="1"/>
      </xdr:nvSpPr>
      <xdr:spPr>
        <a:xfrm>
          <a:off x="18389111" y="129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7" name="テキスト ボックス 82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8" name="テキスト ボックス 82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9" name="テキスト ボックス 82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0" name="テキスト ボックス 82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1" name="テキスト ボックス 83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30973</xdr:rowOff>
    </xdr:from>
    <xdr:to>
      <xdr:col>32</xdr:col>
      <xdr:colOff>238125</xdr:colOff>
      <xdr:row>76</xdr:row>
      <xdr:rowOff>132573</xdr:rowOff>
    </xdr:to>
    <xdr:sp macro="" textlink="">
      <xdr:nvSpPr>
        <xdr:cNvPr id="832" name="円/楕円 831"/>
        <xdr:cNvSpPr/>
      </xdr:nvSpPr>
      <xdr:spPr>
        <a:xfrm>
          <a:off x="22110700" y="1306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117350</xdr:rowOff>
    </xdr:from>
    <xdr:ext cx="534377" cy="259045"/>
    <xdr:sp macro="" textlink="">
      <xdr:nvSpPr>
        <xdr:cNvPr id="833" name="繰出金該当値テキスト"/>
        <xdr:cNvSpPr txBox="1"/>
      </xdr:nvSpPr>
      <xdr:spPr>
        <a:xfrm>
          <a:off x="22212300" y="129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28,767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161686</xdr:rowOff>
    </xdr:from>
    <xdr:to>
      <xdr:col>31</xdr:col>
      <xdr:colOff>85725</xdr:colOff>
      <xdr:row>77</xdr:row>
      <xdr:rowOff>91836</xdr:rowOff>
    </xdr:to>
    <xdr:sp macro="" textlink="">
      <xdr:nvSpPr>
        <xdr:cNvPr id="834" name="円/楕円 833"/>
        <xdr:cNvSpPr/>
      </xdr:nvSpPr>
      <xdr:spPr>
        <a:xfrm>
          <a:off x="21272500" y="1319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82963</xdr:rowOff>
    </xdr:from>
    <xdr:ext cx="534377" cy="259045"/>
    <xdr:sp macro="" textlink="">
      <xdr:nvSpPr>
        <xdr:cNvPr id="835" name="テキスト ボックス 834"/>
        <xdr:cNvSpPr txBox="1"/>
      </xdr:nvSpPr>
      <xdr:spPr>
        <a:xfrm>
          <a:off x="21056111" y="1328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33671</xdr:rowOff>
    </xdr:from>
    <xdr:to>
      <xdr:col>29</xdr:col>
      <xdr:colOff>568325</xdr:colOff>
      <xdr:row>77</xdr:row>
      <xdr:rowOff>135271</xdr:rowOff>
    </xdr:to>
    <xdr:sp macro="" textlink="">
      <xdr:nvSpPr>
        <xdr:cNvPr id="836" name="円/楕円 835"/>
        <xdr:cNvSpPr/>
      </xdr:nvSpPr>
      <xdr:spPr>
        <a:xfrm>
          <a:off x="20383500" y="1323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126398</xdr:rowOff>
    </xdr:from>
    <xdr:ext cx="534377" cy="259045"/>
    <xdr:sp macro="" textlink="">
      <xdr:nvSpPr>
        <xdr:cNvPr id="837" name="テキスト ボックス 836"/>
        <xdr:cNvSpPr txBox="1"/>
      </xdr:nvSpPr>
      <xdr:spPr>
        <a:xfrm>
          <a:off x="20167111" y="1332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24,958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130825</xdr:rowOff>
    </xdr:from>
    <xdr:to>
      <xdr:col>28</xdr:col>
      <xdr:colOff>365125</xdr:colOff>
      <xdr:row>78</xdr:row>
      <xdr:rowOff>60975</xdr:rowOff>
    </xdr:to>
    <xdr:sp macro="" textlink="">
      <xdr:nvSpPr>
        <xdr:cNvPr id="838" name="円/楕円 837"/>
        <xdr:cNvSpPr/>
      </xdr:nvSpPr>
      <xdr:spPr>
        <a:xfrm>
          <a:off x="19494500" y="133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52102</xdr:rowOff>
    </xdr:from>
    <xdr:ext cx="534377" cy="259045"/>
    <xdr:sp macro="" textlink="">
      <xdr:nvSpPr>
        <xdr:cNvPr id="839" name="テキスト ボックス 838"/>
        <xdr:cNvSpPr txBox="1"/>
      </xdr:nvSpPr>
      <xdr:spPr>
        <a:xfrm>
          <a:off x="19278111" y="134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22,833</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162281</xdr:rowOff>
    </xdr:from>
    <xdr:to>
      <xdr:col>27</xdr:col>
      <xdr:colOff>161925</xdr:colOff>
      <xdr:row>75</xdr:row>
      <xdr:rowOff>92431</xdr:rowOff>
    </xdr:to>
    <xdr:sp macro="" textlink="">
      <xdr:nvSpPr>
        <xdr:cNvPr id="840" name="円/楕円 839"/>
        <xdr:cNvSpPr/>
      </xdr:nvSpPr>
      <xdr:spPr>
        <a:xfrm>
          <a:off x="18605500" y="1284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108958</xdr:rowOff>
    </xdr:from>
    <xdr:ext cx="534377" cy="259045"/>
    <xdr:sp macro="" textlink="">
      <xdr:nvSpPr>
        <xdr:cNvPr id="841" name="テキスト ボックス 840"/>
        <xdr:cNvSpPr txBox="1"/>
      </xdr:nvSpPr>
      <xdr:spPr>
        <a:xfrm>
          <a:off x="18389111" y="1262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33,395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2" name="正方形/長方形 84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3" name="正方形/長方形 84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4" name="正方形/長方形 84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5" name="正方形/長方形 84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6" name="正方形/長方形 84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7" name="正方形/長方形 84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8" name="正方形/長方形 84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9" name="正方形/長方形 84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0" name="テキスト ボックス 84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1" name="直線コネクタ 85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2" name="直線コネクタ 85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3" name="テキスト ボックス 85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4" name="直線コネクタ 85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5" name="テキスト ボックス 85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7" name="直線コネクタ 85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9" name="直線コネクタ 85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1" name="直線コネクタ 86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2" name="直線コネクタ 86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4" name="フローチャート : 判断 86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5" name="直線コネクタ 86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6" name="フローチャート : 判断 86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7" name="テキスト ボックス 86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8" name="直線コネクタ 86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9" name="フローチャート : 判断 86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0" name="テキスト ボックス 86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1" name="直線コネクタ 87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2" name="フローチャート : 判断 87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3" name="テキスト ボックス 87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4" name="フローチャート : 判断 87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5" name="テキスト ボックス 87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6" name="テキスト ボックス 87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7" name="テキスト ボックス 87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8" name="テキスト ボックス 87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9" name="テキスト ボックス 87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0" name="テキスト ボックス 87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円/楕円 88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3" name="円/楕円 88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4" name="テキスト ボックス 88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5" name="円/楕円 88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6" name="テキスト ボックス 88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7" name="円/楕円 88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8" name="テキスト ボックス 88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円/楕円 88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0" name="テキスト ボックス 88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1" name="正方形/長方形 89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2" name="正方形/長方形 89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3" name="テキスト ボックス 89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普通建設事業費は住民一人当たり</a:t>
          </a:r>
          <a:r>
            <a:rPr kumimoji="1" lang="en-US" altLang="ja-JP" sz="1300">
              <a:latin typeface="ＭＳ Ｐゴシック"/>
            </a:rPr>
            <a:t>65,410</a:t>
          </a:r>
          <a:r>
            <a:rPr kumimoji="1" lang="ja-JP" altLang="en-US" sz="1300">
              <a:latin typeface="ＭＳ Ｐゴシック"/>
            </a:rPr>
            <a:t>円となっており、類似団体平均と比較して</a:t>
          </a:r>
          <a:r>
            <a:rPr kumimoji="1" lang="en-US" altLang="ja-JP" sz="1300">
              <a:latin typeface="ＭＳ Ｐゴシック"/>
            </a:rPr>
            <a:t>21,856</a:t>
          </a:r>
          <a:r>
            <a:rPr kumimoji="1" lang="ja-JP" altLang="en-US" sz="1300">
              <a:latin typeface="ＭＳ Ｐゴシック"/>
            </a:rPr>
            <a:t>円上回っている状況となっている。これは、平成</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27</a:t>
          </a:r>
          <a:r>
            <a:rPr kumimoji="1" lang="ja-JP" altLang="en-US" sz="1300">
              <a:latin typeface="ＭＳ Ｐゴシック"/>
            </a:rPr>
            <a:t>年度と小学校校舎、教育複合施設及び公民館機能施設など施設整備事業が集中したことによるものであり、平成</a:t>
          </a:r>
          <a:r>
            <a:rPr kumimoji="1" lang="en-US" altLang="ja-JP" sz="1300">
              <a:latin typeface="ＭＳ Ｐゴシック"/>
            </a:rPr>
            <a:t>25</a:t>
          </a:r>
          <a:r>
            <a:rPr kumimoji="1" lang="ja-JP" altLang="en-US" sz="1300">
              <a:latin typeface="ＭＳ Ｐゴシック"/>
            </a:rPr>
            <a:t>年度決算と平成</a:t>
          </a:r>
          <a:r>
            <a:rPr kumimoji="1" lang="en-US" altLang="ja-JP" sz="1300">
              <a:latin typeface="ＭＳ Ｐゴシック"/>
            </a:rPr>
            <a:t>26</a:t>
          </a:r>
          <a:r>
            <a:rPr kumimoji="1" lang="ja-JP" altLang="en-US" sz="1300">
              <a:latin typeface="ＭＳ Ｐゴシック"/>
            </a:rPr>
            <a:t>年度決算では</a:t>
          </a:r>
          <a:r>
            <a:rPr kumimoji="1" lang="en-US" altLang="ja-JP" sz="1300">
              <a:latin typeface="ＭＳ Ｐゴシック"/>
            </a:rPr>
            <a:t>9.7</a:t>
          </a:r>
          <a:r>
            <a:rPr kumimoji="1" lang="ja-JP" altLang="en-US" sz="1300">
              <a:latin typeface="ＭＳ Ｐゴシック"/>
            </a:rPr>
            <a:t>％の増、平成</a:t>
          </a:r>
          <a:r>
            <a:rPr kumimoji="1" lang="en-US" altLang="ja-JP" sz="1300">
              <a:latin typeface="ＭＳ Ｐゴシック"/>
            </a:rPr>
            <a:t>26</a:t>
          </a:r>
          <a:r>
            <a:rPr kumimoji="1" lang="ja-JP" altLang="en-US" sz="1300">
              <a:latin typeface="ＭＳ Ｐゴシック"/>
            </a:rPr>
            <a:t>年度と平成</a:t>
          </a:r>
          <a:r>
            <a:rPr kumimoji="1" lang="en-US" altLang="ja-JP" sz="1300">
              <a:latin typeface="ＭＳ Ｐゴシック"/>
            </a:rPr>
            <a:t>27</a:t>
          </a:r>
          <a:r>
            <a:rPr kumimoji="1" lang="ja-JP" altLang="en-US" sz="1300">
              <a:latin typeface="ＭＳ Ｐゴシック"/>
            </a:rPr>
            <a:t>年度では</a:t>
          </a:r>
          <a:r>
            <a:rPr kumimoji="1" lang="en-US" altLang="ja-JP" sz="1300">
              <a:latin typeface="ＭＳ Ｐゴシック"/>
            </a:rPr>
            <a:t>1.8</a:t>
          </a:r>
          <a:r>
            <a:rPr kumimoji="1" lang="ja-JP" altLang="en-US" sz="1300">
              <a:latin typeface="ＭＳ Ｐゴシック"/>
            </a:rPr>
            <a:t>％の増となっている。</a:t>
          </a:r>
          <a:endParaRPr kumimoji="1" lang="en-US" altLang="ja-JP" sz="1300">
            <a:latin typeface="ＭＳ Ｐゴシック"/>
          </a:endParaRPr>
        </a:p>
        <a:p>
          <a:r>
            <a:rPr kumimoji="1" lang="ja-JP" altLang="en-US" sz="1300">
              <a:latin typeface="ＭＳ Ｐゴシック"/>
            </a:rPr>
            <a:t>　今後は、富士市公共施設マネジメント基本方針に基づき、建築物の総量削減のほか、長寿命化、予防保全の導入等により更新・修繕費用の縮減を推進していく。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256,731
252,245
244.95
91,076,726
87,898,308
2,953,746
49,426,410
76,566,379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2.9
64.2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77651</xdr:rowOff>
    </xdr:from>
    <xdr:to>
      <xdr:col>6</xdr:col>
      <xdr:colOff>510540</xdr:colOff>
      <xdr:row>39</xdr:row>
      <xdr:rowOff>35741</xdr:rowOff>
    </xdr:to>
    <xdr:cxnSp macro="">
      <xdr:nvCxnSpPr>
        <xdr:cNvPr id="58" name="直線コネクタ 57"/>
        <xdr:cNvCxnSpPr/>
      </xdr:nvCxnSpPr>
      <xdr:spPr>
        <a:xfrm flipV="1">
          <a:off x="4633595" y="5221151"/>
          <a:ext cx="127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39568</xdr:rowOff>
    </xdr:from>
    <xdr:ext cx="469744" cy="259045"/>
    <xdr:sp macro="" textlink="">
      <xdr:nvSpPr>
        <xdr:cNvPr id="59" name="議会費最小値テキスト"/>
        <xdr:cNvSpPr txBox="1"/>
      </xdr:nvSpPr>
      <xdr:spPr>
        <a:xfrm>
          <a:off x="4686300" y="672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1,558</a:t>
          </a:r>
          <a:endParaRPr kumimoji="1" lang="ja-JP" altLang="en-US" sz="1000" b="1">
            <a:latin typeface="ＭＳ Ｐゴシック"/>
          </a:endParaRPr>
        </a:p>
      </xdr:txBody>
    </xdr:sp>
    <xdr:clientData/>
  </xdr:oneCellAnchor>
  <xdr:twoCellAnchor>
    <xdr:from>
      <xdr:col>6</xdr:col>
      <xdr:colOff>422275</xdr:colOff>
      <xdr:row>39</xdr:row>
      <xdr:rowOff>35741</xdr:rowOff>
    </xdr:from>
    <xdr:to>
      <xdr:col>6</xdr:col>
      <xdr:colOff>600075</xdr:colOff>
      <xdr:row>39</xdr:row>
      <xdr:rowOff>35741</xdr:rowOff>
    </xdr:to>
    <xdr:cxnSp macro="">
      <xdr:nvCxnSpPr>
        <xdr:cNvPr id="60" name="直線コネクタ 59"/>
        <xdr:cNvCxnSpPr/>
      </xdr:nvCxnSpPr>
      <xdr:spPr>
        <a:xfrm>
          <a:off x="4546600" y="672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24328</xdr:rowOff>
    </xdr:from>
    <xdr:ext cx="469744" cy="259045"/>
    <xdr:sp macro="" textlink="">
      <xdr:nvSpPr>
        <xdr:cNvPr id="61" name="議会費最大値テキスト"/>
        <xdr:cNvSpPr txBox="1"/>
      </xdr:nvSpPr>
      <xdr:spPr>
        <a:xfrm>
          <a:off x="4686300" y="499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a:t>
          </a:r>
          <a:endParaRPr kumimoji="1" lang="ja-JP" altLang="en-US" sz="1000" b="1">
            <a:latin typeface="ＭＳ Ｐゴシック"/>
          </a:endParaRPr>
        </a:p>
      </xdr:txBody>
    </xdr:sp>
    <xdr:clientData/>
  </xdr:oneCellAnchor>
  <xdr:twoCellAnchor>
    <xdr:from>
      <xdr:col>6</xdr:col>
      <xdr:colOff>422275</xdr:colOff>
      <xdr:row>30</xdr:row>
      <xdr:rowOff>77651</xdr:rowOff>
    </xdr:from>
    <xdr:to>
      <xdr:col>6</xdr:col>
      <xdr:colOff>600075</xdr:colOff>
      <xdr:row>30</xdr:row>
      <xdr:rowOff>77651</xdr:rowOff>
    </xdr:to>
    <xdr:cxnSp macro="">
      <xdr:nvCxnSpPr>
        <xdr:cNvPr id="62" name="直線コネクタ 61"/>
        <xdr:cNvCxnSpPr/>
      </xdr:nvCxnSpPr>
      <xdr:spPr>
        <a:xfrm>
          <a:off x="4546600" y="522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36830</xdr:rowOff>
    </xdr:from>
    <xdr:to>
      <xdr:col>6</xdr:col>
      <xdr:colOff>511175</xdr:colOff>
      <xdr:row>35</xdr:row>
      <xdr:rowOff>130447</xdr:rowOff>
    </xdr:to>
    <xdr:cxnSp macro="">
      <xdr:nvCxnSpPr>
        <xdr:cNvPr id="63" name="直線コネクタ 62"/>
        <xdr:cNvCxnSpPr/>
      </xdr:nvCxnSpPr>
      <xdr:spPr>
        <a:xfrm>
          <a:off x="3797300" y="6037580"/>
          <a:ext cx="838200" cy="9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48096</xdr:rowOff>
    </xdr:from>
    <xdr:ext cx="469744" cy="259045"/>
    <xdr:sp macro="" textlink="">
      <xdr:nvSpPr>
        <xdr:cNvPr id="64" name="議会費平均値テキスト"/>
        <xdr:cNvSpPr txBox="1"/>
      </xdr:nvSpPr>
      <xdr:spPr>
        <a:xfrm>
          <a:off x="4686300" y="5877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25219</xdr:rowOff>
    </xdr:from>
    <xdr:to>
      <xdr:col>6</xdr:col>
      <xdr:colOff>561975</xdr:colOff>
      <xdr:row>35</xdr:row>
      <xdr:rowOff>126819</xdr:rowOff>
    </xdr:to>
    <xdr:sp macro="" textlink="">
      <xdr:nvSpPr>
        <xdr:cNvPr id="65" name="フローチャート :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36830</xdr:rowOff>
    </xdr:from>
    <xdr:to>
      <xdr:col>5</xdr:col>
      <xdr:colOff>358775</xdr:colOff>
      <xdr:row>35</xdr:row>
      <xdr:rowOff>93436</xdr:rowOff>
    </xdr:to>
    <xdr:cxnSp macro="">
      <xdr:nvCxnSpPr>
        <xdr:cNvPr id="66" name="直線コネクタ 65"/>
        <xdr:cNvCxnSpPr/>
      </xdr:nvCxnSpPr>
      <xdr:spPr>
        <a:xfrm flipV="1">
          <a:off x="2908300" y="6037580"/>
          <a:ext cx="889000" cy="5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86178</xdr:rowOff>
    </xdr:from>
    <xdr:to>
      <xdr:col>5</xdr:col>
      <xdr:colOff>409575</xdr:colOff>
      <xdr:row>36</xdr:row>
      <xdr:rowOff>16328</xdr:rowOff>
    </xdr:to>
    <xdr:sp macro="" textlink="">
      <xdr:nvSpPr>
        <xdr:cNvPr id="67" name="フローチャート : 判断 66"/>
        <xdr:cNvSpPr/>
      </xdr:nvSpPr>
      <xdr:spPr>
        <a:xfrm>
          <a:off x="3746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7455</xdr:rowOff>
    </xdr:from>
    <xdr:ext cx="469744" cy="259045"/>
    <xdr:sp macro="" textlink="">
      <xdr:nvSpPr>
        <xdr:cNvPr id="68" name="テキスト ボックス 67"/>
        <xdr:cNvSpPr txBox="1"/>
      </xdr:nvSpPr>
      <xdr:spPr>
        <a:xfrm>
          <a:off x="3562427"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156028</xdr:rowOff>
    </xdr:from>
    <xdr:to>
      <xdr:col>4</xdr:col>
      <xdr:colOff>155575</xdr:colOff>
      <xdr:row>35</xdr:row>
      <xdr:rowOff>93436</xdr:rowOff>
    </xdr:to>
    <xdr:cxnSp macro="">
      <xdr:nvCxnSpPr>
        <xdr:cNvPr id="69" name="直線コネクタ 68"/>
        <xdr:cNvCxnSpPr/>
      </xdr:nvCxnSpPr>
      <xdr:spPr>
        <a:xfrm>
          <a:off x="2019300" y="5985328"/>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146050</xdr:rowOff>
    </xdr:from>
    <xdr:to>
      <xdr:col>4</xdr:col>
      <xdr:colOff>206375</xdr:colOff>
      <xdr:row>36</xdr:row>
      <xdr:rowOff>76200</xdr:rowOff>
    </xdr:to>
    <xdr:sp macro="" textlink="">
      <xdr:nvSpPr>
        <xdr:cNvPr id="70" name="フローチャート : 判断 69"/>
        <xdr:cNvSpPr/>
      </xdr:nvSpPr>
      <xdr:spPr>
        <a:xfrm>
          <a:off x="2857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67327</xdr:rowOff>
    </xdr:from>
    <xdr:ext cx="469744" cy="259045"/>
    <xdr:sp macro="" textlink="">
      <xdr:nvSpPr>
        <xdr:cNvPr id="71" name="テキスト ボックス 70"/>
        <xdr:cNvSpPr txBox="1"/>
      </xdr:nvSpPr>
      <xdr:spPr>
        <a:xfrm>
          <a:off x="2673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5261</xdr:rowOff>
    </xdr:from>
    <xdr:to>
      <xdr:col>2</xdr:col>
      <xdr:colOff>638175</xdr:colOff>
      <xdr:row>34</xdr:row>
      <xdr:rowOff>156028</xdr:rowOff>
    </xdr:to>
    <xdr:cxnSp macro="">
      <xdr:nvCxnSpPr>
        <xdr:cNvPr id="72" name="直線コネクタ 71"/>
        <xdr:cNvCxnSpPr/>
      </xdr:nvCxnSpPr>
      <xdr:spPr>
        <a:xfrm>
          <a:off x="1130300" y="5663111"/>
          <a:ext cx="889000" cy="32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60053</xdr:rowOff>
    </xdr:from>
    <xdr:to>
      <xdr:col>3</xdr:col>
      <xdr:colOff>3175</xdr:colOff>
      <xdr:row>35</xdr:row>
      <xdr:rowOff>161653</xdr:rowOff>
    </xdr:to>
    <xdr:sp macro="" textlink="">
      <xdr:nvSpPr>
        <xdr:cNvPr id="73" name="フローチャート : 判断 72"/>
        <xdr:cNvSpPr/>
      </xdr:nvSpPr>
      <xdr:spPr>
        <a:xfrm>
          <a:off x="1968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152780</xdr:rowOff>
    </xdr:from>
    <xdr:ext cx="469744" cy="259045"/>
    <xdr:sp macro="" textlink="">
      <xdr:nvSpPr>
        <xdr:cNvPr id="74" name="テキスト ボックス 73"/>
        <xdr:cNvSpPr txBox="1"/>
      </xdr:nvSpPr>
      <xdr:spPr>
        <a:xfrm>
          <a:off x="1784427" y="615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93799</xdr:rowOff>
    </xdr:from>
    <xdr:to>
      <xdr:col>1</xdr:col>
      <xdr:colOff>485775</xdr:colOff>
      <xdr:row>34</xdr:row>
      <xdr:rowOff>23949</xdr:rowOff>
    </xdr:to>
    <xdr:sp macro="" textlink="">
      <xdr:nvSpPr>
        <xdr:cNvPr id="75" name="フローチャート : 判断 74"/>
        <xdr:cNvSpPr/>
      </xdr:nvSpPr>
      <xdr:spPr>
        <a:xfrm>
          <a:off x="1079500" y="575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15076</xdr:rowOff>
    </xdr:from>
    <xdr:ext cx="469744" cy="259045"/>
    <xdr:sp macro="" textlink="">
      <xdr:nvSpPr>
        <xdr:cNvPr id="76" name="テキスト ボックス 75"/>
        <xdr:cNvSpPr txBox="1"/>
      </xdr:nvSpPr>
      <xdr:spPr>
        <a:xfrm>
          <a:off x="895427" y="58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79647</xdr:rowOff>
    </xdr:from>
    <xdr:to>
      <xdr:col>6</xdr:col>
      <xdr:colOff>561975</xdr:colOff>
      <xdr:row>36</xdr:row>
      <xdr:rowOff>9797</xdr:rowOff>
    </xdr:to>
    <xdr:sp macro="" textlink="">
      <xdr:nvSpPr>
        <xdr:cNvPr id="82" name="円/楕円 81"/>
        <xdr:cNvSpPr/>
      </xdr:nvSpPr>
      <xdr:spPr>
        <a:xfrm>
          <a:off x="4584700" y="60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58074</xdr:rowOff>
    </xdr:from>
    <xdr:ext cx="469744" cy="259045"/>
    <xdr:sp macro="" textlink="">
      <xdr:nvSpPr>
        <xdr:cNvPr id="83" name="議会費該当値テキスト"/>
        <xdr:cNvSpPr txBox="1"/>
      </xdr:nvSpPr>
      <xdr:spPr>
        <a:xfrm>
          <a:off x="4686300" y="605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157480</xdr:rowOff>
    </xdr:from>
    <xdr:to>
      <xdr:col>5</xdr:col>
      <xdr:colOff>409575</xdr:colOff>
      <xdr:row>35</xdr:row>
      <xdr:rowOff>87630</xdr:rowOff>
    </xdr:to>
    <xdr:sp macro="" textlink="">
      <xdr:nvSpPr>
        <xdr:cNvPr id="84" name="円/楕円 83"/>
        <xdr:cNvSpPr/>
      </xdr:nvSpPr>
      <xdr:spPr>
        <a:xfrm>
          <a:off x="3746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104157</xdr:rowOff>
    </xdr:from>
    <xdr:ext cx="469744" cy="259045"/>
    <xdr:sp macro="" textlink="">
      <xdr:nvSpPr>
        <xdr:cNvPr id="85" name="テキスト ボックス 84"/>
        <xdr:cNvSpPr txBox="1"/>
      </xdr:nvSpPr>
      <xdr:spPr>
        <a:xfrm>
          <a:off x="3562427"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42636</xdr:rowOff>
    </xdr:from>
    <xdr:to>
      <xdr:col>4</xdr:col>
      <xdr:colOff>206375</xdr:colOff>
      <xdr:row>35</xdr:row>
      <xdr:rowOff>144236</xdr:rowOff>
    </xdr:to>
    <xdr:sp macro="" textlink="">
      <xdr:nvSpPr>
        <xdr:cNvPr id="86" name="円/楕円 85"/>
        <xdr:cNvSpPr/>
      </xdr:nvSpPr>
      <xdr:spPr>
        <a:xfrm>
          <a:off x="28575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160763</xdr:rowOff>
    </xdr:from>
    <xdr:ext cx="469744" cy="259045"/>
    <xdr:sp macro="" textlink="">
      <xdr:nvSpPr>
        <xdr:cNvPr id="87" name="テキスト ボックス 86"/>
        <xdr:cNvSpPr txBox="1"/>
      </xdr:nvSpPr>
      <xdr:spPr>
        <a:xfrm>
          <a:off x="2673427" y="581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105228</xdr:rowOff>
    </xdr:from>
    <xdr:to>
      <xdr:col>3</xdr:col>
      <xdr:colOff>3175</xdr:colOff>
      <xdr:row>35</xdr:row>
      <xdr:rowOff>35378</xdr:rowOff>
    </xdr:to>
    <xdr:sp macro="" textlink="">
      <xdr:nvSpPr>
        <xdr:cNvPr id="88" name="円/楕円 87"/>
        <xdr:cNvSpPr/>
      </xdr:nvSpPr>
      <xdr:spPr>
        <a:xfrm>
          <a:off x="1968500" y="593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51905</xdr:rowOff>
    </xdr:from>
    <xdr:ext cx="469744" cy="259045"/>
    <xdr:sp macro="" textlink="">
      <xdr:nvSpPr>
        <xdr:cNvPr id="89" name="テキスト ボックス 88"/>
        <xdr:cNvSpPr txBox="1"/>
      </xdr:nvSpPr>
      <xdr:spPr>
        <a:xfrm>
          <a:off x="1784427" y="570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125911</xdr:rowOff>
    </xdr:from>
    <xdr:to>
      <xdr:col>1</xdr:col>
      <xdr:colOff>485775</xdr:colOff>
      <xdr:row>33</xdr:row>
      <xdr:rowOff>56061</xdr:rowOff>
    </xdr:to>
    <xdr:sp macro="" textlink="">
      <xdr:nvSpPr>
        <xdr:cNvPr id="90" name="円/楕円 89"/>
        <xdr:cNvSpPr/>
      </xdr:nvSpPr>
      <xdr:spPr>
        <a:xfrm>
          <a:off x="1079500" y="56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72588</xdr:rowOff>
    </xdr:from>
    <xdr:ext cx="469744" cy="259045"/>
    <xdr:sp macro="" textlink="">
      <xdr:nvSpPr>
        <xdr:cNvPr id="91" name="テキスト ボックス 90"/>
        <xdr:cNvSpPr txBox="1"/>
      </xdr:nvSpPr>
      <xdr:spPr>
        <a:xfrm>
          <a:off x="895427" y="538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113849</xdr:rowOff>
    </xdr:from>
    <xdr:to>
      <xdr:col>6</xdr:col>
      <xdr:colOff>510540</xdr:colOff>
      <xdr:row>58</xdr:row>
      <xdr:rowOff>107467</xdr:rowOff>
    </xdr:to>
    <xdr:cxnSp macro="">
      <xdr:nvCxnSpPr>
        <xdr:cNvPr id="116" name="直線コネクタ 115"/>
        <xdr:cNvCxnSpPr/>
      </xdr:nvCxnSpPr>
      <xdr:spPr>
        <a:xfrm flipV="1">
          <a:off x="4633595" y="8857799"/>
          <a:ext cx="1270" cy="1193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111294</xdr:rowOff>
    </xdr:from>
    <xdr:ext cx="534377" cy="259045"/>
    <xdr:sp macro="" textlink="">
      <xdr:nvSpPr>
        <xdr:cNvPr id="117" name="総務費最小値テキスト"/>
        <xdr:cNvSpPr txBox="1"/>
      </xdr:nvSpPr>
      <xdr:spPr>
        <a:xfrm>
          <a:off x="4686300" y="1005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25,692</a:t>
          </a:r>
          <a:endParaRPr kumimoji="1" lang="ja-JP" altLang="en-US" sz="1000" b="1">
            <a:latin typeface="ＭＳ Ｐゴシック"/>
          </a:endParaRPr>
        </a:p>
      </xdr:txBody>
    </xdr:sp>
    <xdr:clientData/>
  </xdr:oneCellAnchor>
  <xdr:twoCellAnchor>
    <xdr:from>
      <xdr:col>6</xdr:col>
      <xdr:colOff>422275</xdr:colOff>
      <xdr:row>58</xdr:row>
      <xdr:rowOff>107467</xdr:rowOff>
    </xdr:from>
    <xdr:to>
      <xdr:col>6</xdr:col>
      <xdr:colOff>600075</xdr:colOff>
      <xdr:row>58</xdr:row>
      <xdr:rowOff>107467</xdr:rowOff>
    </xdr:to>
    <xdr:cxnSp macro="">
      <xdr:nvCxnSpPr>
        <xdr:cNvPr id="118" name="直線コネクタ 117"/>
        <xdr:cNvCxnSpPr/>
      </xdr:nvCxnSpPr>
      <xdr:spPr>
        <a:xfrm>
          <a:off x="4546600" y="1005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60526</xdr:rowOff>
    </xdr:from>
    <xdr:ext cx="534377" cy="259045"/>
    <xdr:sp macro="" textlink="">
      <xdr:nvSpPr>
        <xdr:cNvPr id="119" name="総務費最大値テキスト"/>
        <xdr:cNvSpPr txBox="1"/>
      </xdr:nvSpPr>
      <xdr:spPr>
        <a:xfrm>
          <a:off x="4686300" y="863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88,357</a:t>
          </a:r>
          <a:endParaRPr kumimoji="1" lang="ja-JP" altLang="en-US" sz="1000" b="1">
            <a:latin typeface="ＭＳ Ｐゴシック"/>
          </a:endParaRPr>
        </a:p>
      </xdr:txBody>
    </xdr:sp>
    <xdr:clientData/>
  </xdr:oneCellAnchor>
  <xdr:twoCellAnchor>
    <xdr:from>
      <xdr:col>6</xdr:col>
      <xdr:colOff>422275</xdr:colOff>
      <xdr:row>51</xdr:row>
      <xdr:rowOff>113849</xdr:rowOff>
    </xdr:from>
    <xdr:to>
      <xdr:col>6</xdr:col>
      <xdr:colOff>600075</xdr:colOff>
      <xdr:row>51</xdr:row>
      <xdr:rowOff>113849</xdr:rowOff>
    </xdr:to>
    <xdr:cxnSp macro="">
      <xdr:nvCxnSpPr>
        <xdr:cNvPr id="120" name="直線コネクタ 119"/>
        <xdr:cNvCxnSpPr/>
      </xdr:nvCxnSpPr>
      <xdr:spPr>
        <a:xfrm>
          <a:off x="4546600" y="885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83521</xdr:rowOff>
    </xdr:from>
    <xdr:to>
      <xdr:col>6</xdr:col>
      <xdr:colOff>511175</xdr:colOff>
      <xdr:row>57</xdr:row>
      <xdr:rowOff>137566</xdr:rowOff>
    </xdr:to>
    <xdr:cxnSp macro="">
      <xdr:nvCxnSpPr>
        <xdr:cNvPr id="121" name="直線コネクタ 120"/>
        <xdr:cNvCxnSpPr/>
      </xdr:nvCxnSpPr>
      <xdr:spPr>
        <a:xfrm flipV="1">
          <a:off x="3797300" y="9856171"/>
          <a:ext cx="838200" cy="5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139895</xdr:rowOff>
    </xdr:from>
    <xdr:ext cx="534377" cy="259045"/>
    <xdr:sp macro="" textlink="">
      <xdr:nvSpPr>
        <xdr:cNvPr id="122" name="総務費平均値テキスト"/>
        <xdr:cNvSpPr txBox="1"/>
      </xdr:nvSpPr>
      <xdr:spPr>
        <a:xfrm>
          <a:off x="4686300" y="9569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117018</xdr:rowOff>
    </xdr:from>
    <xdr:to>
      <xdr:col>6</xdr:col>
      <xdr:colOff>561975</xdr:colOff>
      <xdr:row>57</xdr:row>
      <xdr:rowOff>47168</xdr:rowOff>
    </xdr:to>
    <xdr:sp macro="" textlink="">
      <xdr:nvSpPr>
        <xdr:cNvPr id="123" name="フローチャート : 判断 122"/>
        <xdr:cNvSpPr/>
      </xdr:nvSpPr>
      <xdr:spPr>
        <a:xfrm>
          <a:off x="45847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137566</xdr:rowOff>
    </xdr:from>
    <xdr:to>
      <xdr:col>5</xdr:col>
      <xdr:colOff>358775</xdr:colOff>
      <xdr:row>58</xdr:row>
      <xdr:rowOff>65139</xdr:rowOff>
    </xdr:to>
    <xdr:cxnSp macro="">
      <xdr:nvCxnSpPr>
        <xdr:cNvPr id="124" name="直線コネクタ 123"/>
        <xdr:cNvCxnSpPr/>
      </xdr:nvCxnSpPr>
      <xdr:spPr>
        <a:xfrm flipV="1">
          <a:off x="2908300" y="9910216"/>
          <a:ext cx="889000" cy="9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22282</xdr:rowOff>
    </xdr:from>
    <xdr:to>
      <xdr:col>5</xdr:col>
      <xdr:colOff>409575</xdr:colOff>
      <xdr:row>57</xdr:row>
      <xdr:rowOff>123882</xdr:rowOff>
    </xdr:to>
    <xdr:sp macro="" textlink="">
      <xdr:nvSpPr>
        <xdr:cNvPr id="125" name="フローチャート : 判断 124"/>
        <xdr:cNvSpPr/>
      </xdr:nvSpPr>
      <xdr:spPr>
        <a:xfrm>
          <a:off x="3746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140409</xdr:rowOff>
    </xdr:from>
    <xdr:ext cx="534377" cy="259045"/>
    <xdr:sp macro="" textlink="">
      <xdr:nvSpPr>
        <xdr:cNvPr id="126" name="テキスト ボックス 125"/>
        <xdr:cNvSpPr txBox="1"/>
      </xdr:nvSpPr>
      <xdr:spPr>
        <a:xfrm>
          <a:off x="3530111" y="957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28791</xdr:rowOff>
    </xdr:from>
    <xdr:to>
      <xdr:col>4</xdr:col>
      <xdr:colOff>155575</xdr:colOff>
      <xdr:row>58</xdr:row>
      <xdr:rowOff>65139</xdr:rowOff>
    </xdr:to>
    <xdr:cxnSp macro="">
      <xdr:nvCxnSpPr>
        <xdr:cNvPr id="127" name="直線コネクタ 126"/>
        <xdr:cNvCxnSpPr/>
      </xdr:nvCxnSpPr>
      <xdr:spPr>
        <a:xfrm>
          <a:off x="2019300" y="9972891"/>
          <a:ext cx="8890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156775</xdr:rowOff>
    </xdr:from>
    <xdr:to>
      <xdr:col>4</xdr:col>
      <xdr:colOff>206375</xdr:colOff>
      <xdr:row>57</xdr:row>
      <xdr:rowOff>86925</xdr:rowOff>
    </xdr:to>
    <xdr:sp macro="" textlink="">
      <xdr:nvSpPr>
        <xdr:cNvPr id="128" name="フローチャート : 判断 127"/>
        <xdr:cNvSpPr/>
      </xdr:nvSpPr>
      <xdr:spPr>
        <a:xfrm>
          <a:off x="2857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103452</xdr:rowOff>
    </xdr:from>
    <xdr:ext cx="534377" cy="259045"/>
    <xdr:sp macro="" textlink="">
      <xdr:nvSpPr>
        <xdr:cNvPr id="129" name="テキスト ボックス 128"/>
        <xdr:cNvSpPr txBox="1"/>
      </xdr:nvSpPr>
      <xdr:spPr>
        <a:xfrm>
          <a:off x="2641111" y="95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15646</xdr:rowOff>
    </xdr:from>
    <xdr:to>
      <xdr:col>2</xdr:col>
      <xdr:colOff>638175</xdr:colOff>
      <xdr:row>58</xdr:row>
      <xdr:rowOff>28791</xdr:rowOff>
    </xdr:to>
    <xdr:cxnSp macro="">
      <xdr:nvCxnSpPr>
        <xdr:cNvPr id="130" name="直線コネクタ 129"/>
        <xdr:cNvCxnSpPr/>
      </xdr:nvCxnSpPr>
      <xdr:spPr>
        <a:xfrm>
          <a:off x="1130300" y="9959746"/>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167100</xdr:rowOff>
    </xdr:from>
    <xdr:to>
      <xdr:col>3</xdr:col>
      <xdr:colOff>3175</xdr:colOff>
      <xdr:row>57</xdr:row>
      <xdr:rowOff>97250</xdr:rowOff>
    </xdr:to>
    <xdr:sp macro="" textlink="">
      <xdr:nvSpPr>
        <xdr:cNvPr id="131" name="フローチャート : 判断 130"/>
        <xdr:cNvSpPr/>
      </xdr:nvSpPr>
      <xdr:spPr>
        <a:xfrm>
          <a:off x="1968500" y="97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113777</xdr:rowOff>
    </xdr:from>
    <xdr:ext cx="534377" cy="259045"/>
    <xdr:sp macro="" textlink="">
      <xdr:nvSpPr>
        <xdr:cNvPr id="132" name="テキスト ボックス 131"/>
        <xdr:cNvSpPr txBox="1"/>
      </xdr:nvSpPr>
      <xdr:spPr>
        <a:xfrm>
          <a:off x="1752111" y="954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7766</xdr:rowOff>
    </xdr:from>
    <xdr:to>
      <xdr:col>1</xdr:col>
      <xdr:colOff>485775</xdr:colOff>
      <xdr:row>57</xdr:row>
      <xdr:rowOff>109366</xdr:rowOff>
    </xdr:to>
    <xdr:sp macro="" textlink="">
      <xdr:nvSpPr>
        <xdr:cNvPr id="133" name="フローチャート : 判断 132"/>
        <xdr:cNvSpPr/>
      </xdr:nvSpPr>
      <xdr:spPr>
        <a:xfrm>
          <a:off x="1079500" y="978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125893</xdr:rowOff>
    </xdr:from>
    <xdr:ext cx="534377" cy="259045"/>
    <xdr:sp macro="" textlink="">
      <xdr:nvSpPr>
        <xdr:cNvPr id="134" name="テキスト ボックス 133"/>
        <xdr:cNvSpPr txBox="1"/>
      </xdr:nvSpPr>
      <xdr:spPr>
        <a:xfrm>
          <a:off x="863111" y="955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32721</xdr:rowOff>
    </xdr:from>
    <xdr:to>
      <xdr:col>6</xdr:col>
      <xdr:colOff>561975</xdr:colOff>
      <xdr:row>57</xdr:row>
      <xdr:rowOff>134321</xdr:rowOff>
    </xdr:to>
    <xdr:sp macro="" textlink="">
      <xdr:nvSpPr>
        <xdr:cNvPr id="140" name="円/楕円 139"/>
        <xdr:cNvSpPr/>
      </xdr:nvSpPr>
      <xdr:spPr>
        <a:xfrm>
          <a:off x="4584700" y="980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11148</xdr:rowOff>
    </xdr:from>
    <xdr:ext cx="534377" cy="259045"/>
    <xdr:sp macro="" textlink="">
      <xdr:nvSpPr>
        <xdr:cNvPr id="141" name="総務費該当値テキスト"/>
        <xdr:cNvSpPr txBox="1"/>
      </xdr:nvSpPr>
      <xdr:spPr>
        <a:xfrm>
          <a:off x="4686300" y="97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35,949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86766</xdr:rowOff>
    </xdr:from>
    <xdr:to>
      <xdr:col>5</xdr:col>
      <xdr:colOff>409575</xdr:colOff>
      <xdr:row>58</xdr:row>
      <xdr:rowOff>16916</xdr:rowOff>
    </xdr:to>
    <xdr:sp macro="" textlink="">
      <xdr:nvSpPr>
        <xdr:cNvPr id="142" name="円/楕円 141"/>
        <xdr:cNvSpPr/>
      </xdr:nvSpPr>
      <xdr:spPr>
        <a:xfrm>
          <a:off x="3746500" y="98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8043</xdr:rowOff>
    </xdr:from>
    <xdr:ext cx="534377" cy="259045"/>
    <xdr:sp macro="" textlink="">
      <xdr:nvSpPr>
        <xdr:cNvPr id="143" name="テキスト ボックス 142"/>
        <xdr:cNvSpPr txBox="1"/>
      </xdr:nvSpPr>
      <xdr:spPr>
        <a:xfrm>
          <a:off x="3530111" y="995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33,112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14339</xdr:rowOff>
    </xdr:from>
    <xdr:to>
      <xdr:col>4</xdr:col>
      <xdr:colOff>206375</xdr:colOff>
      <xdr:row>58</xdr:row>
      <xdr:rowOff>115939</xdr:rowOff>
    </xdr:to>
    <xdr:sp macro="" textlink="">
      <xdr:nvSpPr>
        <xdr:cNvPr id="144" name="円/楕円 143"/>
        <xdr:cNvSpPr/>
      </xdr:nvSpPr>
      <xdr:spPr>
        <a:xfrm>
          <a:off x="2857500" y="995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107066</xdr:rowOff>
    </xdr:from>
    <xdr:ext cx="534377" cy="259045"/>
    <xdr:sp macro="" textlink="">
      <xdr:nvSpPr>
        <xdr:cNvPr id="145" name="テキスト ボックス 144"/>
        <xdr:cNvSpPr txBox="1"/>
      </xdr:nvSpPr>
      <xdr:spPr>
        <a:xfrm>
          <a:off x="2641111" y="1005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27,914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149441</xdr:rowOff>
    </xdr:from>
    <xdr:to>
      <xdr:col>3</xdr:col>
      <xdr:colOff>3175</xdr:colOff>
      <xdr:row>58</xdr:row>
      <xdr:rowOff>79591</xdr:rowOff>
    </xdr:to>
    <xdr:sp macro="" textlink="">
      <xdr:nvSpPr>
        <xdr:cNvPr id="146" name="円/楕円 145"/>
        <xdr:cNvSpPr/>
      </xdr:nvSpPr>
      <xdr:spPr>
        <a:xfrm>
          <a:off x="1968500" y="992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70718</xdr:rowOff>
    </xdr:from>
    <xdr:ext cx="534377" cy="259045"/>
    <xdr:sp macro="" textlink="">
      <xdr:nvSpPr>
        <xdr:cNvPr id="147" name="テキスト ボックス 146"/>
        <xdr:cNvSpPr txBox="1"/>
      </xdr:nvSpPr>
      <xdr:spPr>
        <a:xfrm>
          <a:off x="1752111" y="1001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29,822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136296</xdr:rowOff>
    </xdr:from>
    <xdr:to>
      <xdr:col>1</xdr:col>
      <xdr:colOff>485775</xdr:colOff>
      <xdr:row>58</xdr:row>
      <xdr:rowOff>66446</xdr:rowOff>
    </xdr:to>
    <xdr:sp macro="" textlink="">
      <xdr:nvSpPr>
        <xdr:cNvPr id="148" name="円/楕円 147"/>
        <xdr:cNvSpPr/>
      </xdr:nvSpPr>
      <xdr:spPr>
        <a:xfrm>
          <a:off x="1079500" y="990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57573</xdr:rowOff>
    </xdr:from>
    <xdr:ext cx="534377" cy="259045"/>
    <xdr:sp macro="" textlink="">
      <xdr:nvSpPr>
        <xdr:cNvPr id="149" name="テキスト ボックス 148"/>
        <xdr:cNvSpPr txBox="1"/>
      </xdr:nvSpPr>
      <xdr:spPr>
        <a:xfrm>
          <a:off x="863111" y="1000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117,507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8522</xdr:rowOff>
    </xdr:from>
    <xdr:to>
      <xdr:col>6</xdr:col>
      <xdr:colOff>510540</xdr:colOff>
      <xdr:row>77</xdr:row>
      <xdr:rowOff>166808</xdr:rowOff>
    </xdr:to>
    <xdr:cxnSp macro="">
      <xdr:nvCxnSpPr>
        <xdr:cNvPr id="174" name="直線コネクタ 173"/>
        <xdr:cNvCxnSpPr/>
      </xdr:nvCxnSpPr>
      <xdr:spPr>
        <a:xfrm flipV="1">
          <a:off x="4633595" y="12010022"/>
          <a:ext cx="1270" cy="1358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170635</xdr:rowOff>
    </xdr:from>
    <xdr:ext cx="599010" cy="259045"/>
    <xdr:sp macro="" textlink="">
      <xdr:nvSpPr>
        <xdr:cNvPr id="175" name="民生費最小値テキスト"/>
        <xdr:cNvSpPr txBox="1"/>
      </xdr:nvSpPr>
      <xdr:spPr>
        <a:xfrm>
          <a:off x="4686300" y="1337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111,577</a:t>
          </a:r>
          <a:endParaRPr kumimoji="1" lang="ja-JP" altLang="en-US" sz="1000" b="1">
            <a:latin typeface="ＭＳ Ｐゴシック"/>
          </a:endParaRPr>
        </a:p>
      </xdr:txBody>
    </xdr:sp>
    <xdr:clientData/>
  </xdr:oneCellAnchor>
  <xdr:twoCellAnchor>
    <xdr:from>
      <xdr:col>6</xdr:col>
      <xdr:colOff>422275</xdr:colOff>
      <xdr:row>77</xdr:row>
      <xdr:rowOff>166808</xdr:rowOff>
    </xdr:from>
    <xdr:to>
      <xdr:col>6</xdr:col>
      <xdr:colOff>600075</xdr:colOff>
      <xdr:row>77</xdr:row>
      <xdr:rowOff>166808</xdr:rowOff>
    </xdr:to>
    <xdr:cxnSp macro="">
      <xdr:nvCxnSpPr>
        <xdr:cNvPr id="176" name="直線コネクタ 175"/>
        <xdr:cNvCxnSpPr/>
      </xdr:nvCxnSpPr>
      <xdr:spPr>
        <a:xfrm>
          <a:off x="4546600" y="1336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126649</xdr:rowOff>
    </xdr:from>
    <xdr:ext cx="599010" cy="259045"/>
    <xdr:sp macro="" textlink="">
      <xdr:nvSpPr>
        <xdr:cNvPr id="177" name="民生費最大値テキスト"/>
        <xdr:cNvSpPr txBox="1"/>
      </xdr:nvSpPr>
      <xdr:spPr>
        <a:xfrm>
          <a:off x="4686300" y="1178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182,886</a:t>
          </a:r>
          <a:endParaRPr kumimoji="1" lang="ja-JP" altLang="en-US" sz="1000" b="1">
            <a:latin typeface="ＭＳ Ｐゴシック"/>
          </a:endParaRPr>
        </a:p>
      </xdr:txBody>
    </xdr:sp>
    <xdr:clientData/>
  </xdr:oneCellAnchor>
  <xdr:twoCellAnchor>
    <xdr:from>
      <xdr:col>6</xdr:col>
      <xdr:colOff>422275</xdr:colOff>
      <xdr:row>70</xdr:row>
      <xdr:rowOff>8522</xdr:rowOff>
    </xdr:from>
    <xdr:to>
      <xdr:col>6</xdr:col>
      <xdr:colOff>600075</xdr:colOff>
      <xdr:row>70</xdr:row>
      <xdr:rowOff>8522</xdr:rowOff>
    </xdr:to>
    <xdr:cxnSp macro="">
      <xdr:nvCxnSpPr>
        <xdr:cNvPr id="178" name="直線コネクタ 177"/>
        <xdr:cNvCxnSpPr/>
      </xdr:nvCxnSpPr>
      <xdr:spPr>
        <a:xfrm>
          <a:off x="4546600" y="120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55632</xdr:rowOff>
    </xdr:from>
    <xdr:to>
      <xdr:col>6</xdr:col>
      <xdr:colOff>511175</xdr:colOff>
      <xdr:row>78</xdr:row>
      <xdr:rowOff>23209</xdr:rowOff>
    </xdr:to>
    <xdr:cxnSp macro="">
      <xdr:nvCxnSpPr>
        <xdr:cNvPr id="179" name="直線コネクタ 178"/>
        <xdr:cNvCxnSpPr/>
      </xdr:nvCxnSpPr>
      <xdr:spPr>
        <a:xfrm flipV="1">
          <a:off x="3797300" y="13257282"/>
          <a:ext cx="838200" cy="13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123379</xdr:rowOff>
    </xdr:from>
    <xdr:ext cx="599010" cy="259045"/>
    <xdr:sp macro="" textlink="">
      <xdr:nvSpPr>
        <xdr:cNvPr id="180" name="民生費平均値テキスト"/>
        <xdr:cNvSpPr txBox="1"/>
      </xdr:nvSpPr>
      <xdr:spPr>
        <a:xfrm>
          <a:off x="4686300" y="12639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100502</xdr:rowOff>
    </xdr:from>
    <xdr:to>
      <xdr:col>6</xdr:col>
      <xdr:colOff>561975</xdr:colOff>
      <xdr:row>75</xdr:row>
      <xdr:rowOff>30652</xdr:rowOff>
    </xdr:to>
    <xdr:sp macro="" textlink="">
      <xdr:nvSpPr>
        <xdr:cNvPr id="181" name="フローチャート : 判断 180"/>
        <xdr:cNvSpPr/>
      </xdr:nvSpPr>
      <xdr:spPr>
        <a:xfrm>
          <a:off x="4584700" y="127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23209</xdr:rowOff>
    </xdr:from>
    <xdr:to>
      <xdr:col>5</xdr:col>
      <xdr:colOff>358775</xdr:colOff>
      <xdr:row>79</xdr:row>
      <xdr:rowOff>26657</xdr:rowOff>
    </xdr:to>
    <xdr:cxnSp macro="">
      <xdr:nvCxnSpPr>
        <xdr:cNvPr id="182" name="直線コネクタ 181"/>
        <xdr:cNvCxnSpPr/>
      </xdr:nvCxnSpPr>
      <xdr:spPr>
        <a:xfrm flipV="1">
          <a:off x="2908300" y="13396309"/>
          <a:ext cx="889000" cy="17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19824</xdr:rowOff>
    </xdr:from>
    <xdr:to>
      <xdr:col>5</xdr:col>
      <xdr:colOff>409575</xdr:colOff>
      <xdr:row>75</xdr:row>
      <xdr:rowOff>121424</xdr:rowOff>
    </xdr:to>
    <xdr:sp macro="" textlink="">
      <xdr:nvSpPr>
        <xdr:cNvPr id="183" name="フローチャート : 判断 182"/>
        <xdr:cNvSpPr/>
      </xdr:nvSpPr>
      <xdr:spPr>
        <a:xfrm>
          <a:off x="3746500" y="128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137951</xdr:rowOff>
    </xdr:from>
    <xdr:ext cx="599010" cy="259045"/>
    <xdr:sp macro="" textlink="">
      <xdr:nvSpPr>
        <xdr:cNvPr id="184" name="テキスト ボックス 183"/>
        <xdr:cNvSpPr txBox="1"/>
      </xdr:nvSpPr>
      <xdr:spPr>
        <a:xfrm>
          <a:off x="3497794" y="1265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26657</xdr:rowOff>
    </xdr:from>
    <xdr:to>
      <xdr:col>4</xdr:col>
      <xdr:colOff>155575</xdr:colOff>
      <xdr:row>79</xdr:row>
      <xdr:rowOff>68529</xdr:rowOff>
    </xdr:to>
    <xdr:cxnSp macro="">
      <xdr:nvCxnSpPr>
        <xdr:cNvPr id="185" name="直線コネクタ 184"/>
        <xdr:cNvCxnSpPr/>
      </xdr:nvCxnSpPr>
      <xdr:spPr>
        <a:xfrm flipV="1">
          <a:off x="2019300" y="13571207"/>
          <a:ext cx="889000" cy="4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19901</xdr:rowOff>
    </xdr:from>
    <xdr:to>
      <xdr:col>4</xdr:col>
      <xdr:colOff>206375</xdr:colOff>
      <xdr:row>76</xdr:row>
      <xdr:rowOff>121501</xdr:rowOff>
    </xdr:to>
    <xdr:sp macro="" textlink="">
      <xdr:nvSpPr>
        <xdr:cNvPr id="186" name="フローチャート : 判断 185"/>
        <xdr:cNvSpPr/>
      </xdr:nvSpPr>
      <xdr:spPr>
        <a:xfrm>
          <a:off x="2857500" y="1305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138028</xdr:rowOff>
    </xdr:from>
    <xdr:ext cx="599010" cy="259045"/>
    <xdr:sp macro="" textlink="">
      <xdr:nvSpPr>
        <xdr:cNvPr id="187" name="テキスト ボックス 186"/>
        <xdr:cNvSpPr txBox="1"/>
      </xdr:nvSpPr>
      <xdr:spPr>
        <a:xfrm>
          <a:off x="2608794" y="12825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68529</xdr:rowOff>
    </xdr:from>
    <xdr:to>
      <xdr:col>2</xdr:col>
      <xdr:colOff>638175</xdr:colOff>
      <xdr:row>79</xdr:row>
      <xdr:rowOff>77863</xdr:rowOff>
    </xdr:to>
    <xdr:cxnSp macro="">
      <xdr:nvCxnSpPr>
        <xdr:cNvPr id="188" name="直線コネクタ 187"/>
        <xdr:cNvCxnSpPr/>
      </xdr:nvCxnSpPr>
      <xdr:spPr>
        <a:xfrm flipV="1">
          <a:off x="1130300" y="13613079"/>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78766</xdr:rowOff>
    </xdr:from>
    <xdr:to>
      <xdr:col>3</xdr:col>
      <xdr:colOff>3175</xdr:colOff>
      <xdr:row>77</xdr:row>
      <xdr:rowOff>8916</xdr:rowOff>
    </xdr:to>
    <xdr:sp macro="" textlink="">
      <xdr:nvSpPr>
        <xdr:cNvPr id="189" name="フローチャート : 判断 188"/>
        <xdr:cNvSpPr/>
      </xdr:nvSpPr>
      <xdr:spPr>
        <a:xfrm>
          <a:off x="1968500" y="1310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25443</xdr:rowOff>
    </xdr:from>
    <xdr:ext cx="599010" cy="259045"/>
    <xdr:sp macro="" textlink="">
      <xdr:nvSpPr>
        <xdr:cNvPr id="190" name="テキスト ボックス 189"/>
        <xdr:cNvSpPr txBox="1"/>
      </xdr:nvSpPr>
      <xdr:spPr>
        <a:xfrm>
          <a:off x="1719794" y="12884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68859</xdr:rowOff>
    </xdr:from>
    <xdr:to>
      <xdr:col>1</xdr:col>
      <xdr:colOff>485775</xdr:colOff>
      <xdr:row>76</xdr:row>
      <xdr:rowOff>170459</xdr:rowOff>
    </xdr:to>
    <xdr:sp macro="" textlink="">
      <xdr:nvSpPr>
        <xdr:cNvPr id="191" name="フローチャート : 判断 190"/>
        <xdr:cNvSpPr/>
      </xdr:nvSpPr>
      <xdr:spPr>
        <a:xfrm>
          <a:off x="1079500" y="1309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15536</xdr:rowOff>
    </xdr:from>
    <xdr:ext cx="599010" cy="259045"/>
    <xdr:sp macro="" textlink="">
      <xdr:nvSpPr>
        <xdr:cNvPr id="192" name="テキスト ボックス 191"/>
        <xdr:cNvSpPr txBox="1"/>
      </xdr:nvSpPr>
      <xdr:spPr>
        <a:xfrm>
          <a:off x="830794" y="1287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123,052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4832</xdr:rowOff>
    </xdr:from>
    <xdr:to>
      <xdr:col>6</xdr:col>
      <xdr:colOff>561975</xdr:colOff>
      <xdr:row>77</xdr:row>
      <xdr:rowOff>106432</xdr:rowOff>
    </xdr:to>
    <xdr:sp macro="" textlink="">
      <xdr:nvSpPr>
        <xdr:cNvPr id="198" name="円/楕円 197"/>
        <xdr:cNvSpPr/>
      </xdr:nvSpPr>
      <xdr:spPr>
        <a:xfrm>
          <a:off x="4584700" y="132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91209</xdr:rowOff>
    </xdr:from>
    <xdr:ext cx="599010" cy="259045"/>
    <xdr:sp macro="" textlink="">
      <xdr:nvSpPr>
        <xdr:cNvPr id="199" name="民生費該当値テキスト"/>
        <xdr:cNvSpPr txBox="1"/>
      </xdr:nvSpPr>
      <xdr:spPr>
        <a:xfrm>
          <a:off x="4686300" y="1312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117,413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143859</xdr:rowOff>
    </xdr:from>
    <xdr:to>
      <xdr:col>5</xdr:col>
      <xdr:colOff>409575</xdr:colOff>
      <xdr:row>78</xdr:row>
      <xdr:rowOff>74009</xdr:rowOff>
    </xdr:to>
    <xdr:sp macro="" textlink="">
      <xdr:nvSpPr>
        <xdr:cNvPr id="200" name="円/楕円 199"/>
        <xdr:cNvSpPr/>
      </xdr:nvSpPr>
      <xdr:spPr>
        <a:xfrm>
          <a:off x="3746500" y="1334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65136</xdr:rowOff>
    </xdr:from>
    <xdr:ext cx="599010" cy="259045"/>
    <xdr:sp macro="" textlink="">
      <xdr:nvSpPr>
        <xdr:cNvPr id="201" name="テキスト ボックス 200"/>
        <xdr:cNvSpPr txBox="1"/>
      </xdr:nvSpPr>
      <xdr:spPr>
        <a:xfrm>
          <a:off x="3497794" y="1343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110,115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147307</xdr:rowOff>
    </xdr:from>
    <xdr:to>
      <xdr:col>4</xdr:col>
      <xdr:colOff>206375</xdr:colOff>
      <xdr:row>79</xdr:row>
      <xdr:rowOff>77457</xdr:rowOff>
    </xdr:to>
    <xdr:sp macro="" textlink="">
      <xdr:nvSpPr>
        <xdr:cNvPr id="202" name="円/楕円 201"/>
        <xdr:cNvSpPr/>
      </xdr:nvSpPr>
      <xdr:spPr>
        <a:xfrm>
          <a:off x="2857500" y="1352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68584</xdr:rowOff>
    </xdr:from>
    <xdr:ext cx="599010" cy="259045"/>
    <xdr:sp macro="" textlink="">
      <xdr:nvSpPr>
        <xdr:cNvPr id="203" name="テキスト ボックス 202"/>
        <xdr:cNvSpPr txBox="1"/>
      </xdr:nvSpPr>
      <xdr:spPr>
        <a:xfrm>
          <a:off x="2608794" y="1361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100,934</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17729</xdr:rowOff>
    </xdr:from>
    <xdr:to>
      <xdr:col>3</xdr:col>
      <xdr:colOff>3175</xdr:colOff>
      <xdr:row>79</xdr:row>
      <xdr:rowOff>119329</xdr:rowOff>
    </xdr:to>
    <xdr:sp macro="" textlink="">
      <xdr:nvSpPr>
        <xdr:cNvPr id="204" name="円/楕円 203"/>
        <xdr:cNvSpPr/>
      </xdr:nvSpPr>
      <xdr:spPr>
        <a:xfrm>
          <a:off x="1968500" y="1356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110456</xdr:rowOff>
    </xdr:from>
    <xdr:ext cx="534377" cy="259045"/>
    <xdr:sp macro="" textlink="">
      <xdr:nvSpPr>
        <xdr:cNvPr id="205" name="テキスト ボックス 204"/>
        <xdr:cNvSpPr txBox="1"/>
      </xdr:nvSpPr>
      <xdr:spPr>
        <a:xfrm>
          <a:off x="1752111" y="1365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98,736</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27063</xdr:rowOff>
    </xdr:from>
    <xdr:to>
      <xdr:col>1</xdr:col>
      <xdr:colOff>485775</xdr:colOff>
      <xdr:row>79</xdr:row>
      <xdr:rowOff>128663</xdr:rowOff>
    </xdr:to>
    <xdr:sp macro="" textlink="">
      <xdr:nvSpPr>
        <xdr:cNvPr id="206" name="円/楕円 205"/>
        <xdr:cNvSpPr/>
      </xdr:nvSpPr>
      <xdr:spPr>
        <a:xfrm>
          <a:off x="1079500" y="1357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119790</xdr:rowOff>
    </xdr:from>
    <xdr:ext cx="534377" cy="259045"/>
    <xdr:sp macro="" textlink="">
      <xdr:nvSpPr>
        <xdr:cNvPr id="207" name="テキスト ボックス 206"/>
        <xdr:cNvSpPr txBox="1"/>
      </xdr:nvSpPr>
      <xdr:spPr>
        <a:xfrm>
          <a:off x="863111" y="1366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8" name="テキスト ボックス 227"/>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30" name="テキスト ボックス 229"/>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77881</xdr:rowOff>
    </xdr:from>
    <xdr:to>
      <xdr:col>6</xdr:col>
      <xdr:colOff>510540</xdr:colOff>
      <xdr:row>99</xdr:row>
      <xdr:rowOff>106749</xdr:rowOff>
    </xdr:to>
    <xdr:cxnSp macro="">
      <xdr:nvCxnSpPr>
        <xdr:cNvPr id="234" name="直線コネクタ 233"/>
        <xdr:cNvCxnSpPr/>
      </xdr:nvCxnSpPr>
      <xdr:spPr>
        <a:xfrm flipV="1">
          <a:off x="4633595" y="15508381"/>
          <a:ext cx="1270" cy="1571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110576</xdr:rowOff>
    </xdr:from>
    <xdr:ext cx="534377" cy="259045"/>
    <xdr:sp macro="" textlink="">
      <xdr:nvSpPr>
        <xdr:cNvPr id="235" name="衛生費最小値テキスト"/>
        <xdr:cNvSpPr txBox="1"/>
      </xdr:nvSpPr>
      <xdr:spPr>
        <a:xfrm>
          <a:off x="4686300" y="1708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19,759</a:t>
          </a:r>
          <a:endParaRPr kumimoji="1" lang="ja-JP" altLang="en-US" sz="1000" b="1">
            <a:latin typeface="ＭＳ Ｐゴシック"/>
          </a:endParaRPr>
        </a:p>
      </xdr:txBody>
    </xdr:sp>
    <xdr:clientData/>
  </xdr:oneCellAnchor>
  <xdr:twoCellAnchor>
    <xdr:from>
      <xdr:col>6</xdr:col>
      <xdr:colOff>422275</xdr:colOff>
      <xdr:row>99</xdr:row>
      <xdr:rowOff>106749</xdr:rowOff>
    </xdr:from>
    <xdr:to>
      <xdr:col>6</xdr:col>
      <xdr:colOff>600075</xdr:colOff>
      <xdr:row>99</xdr:row>
      <xdr:rowOff>106749</xdr:rowOff>
    </xdr:to>
    <xdr:cxnSp macro="">
      <xdr:nvCxnSpPr>
        <xdr:cNvPr id="236" name="直線コネクタ 235"/>
        <xdr:cNvCxnSpPr/>
      </xdr:nvCxnSpPr>
      <xdr:spPr>
        <a:xfrm>
          <a:off x="4546600" y="1708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24558</xdr:rowOff>
    </xdr:from>
    <xdr:ext cx="534377" cy="259045"/>
    <xdr:sp macro="" textlink="">
      <xdr:nvSpPr>
        <xdr:cNvPr id="237" name="衛生費最大値テキスト"/>
        <xdr:cNvSpPr txBox="1"/>
      </xdr:nvSpPr>
      <xdr:spPr>
        <a:xfrm>
          <a:off x="4686300" y="1528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67,893</a:t>
          </a:r>
          <a:endParaRPr kumimoji="1" lang="ja-JP" altLang="en-US" sz="1000" b="1">
            <a:latin typeface="ＭＳ Ｐゴシック"/>
          </a:endParaRPr>
        </a:p>
      </xdr:txBody>
    </xdr:sp>
    <xdr:clientData/>
  </xdr:oneCellAnchor>
  <xdr:twoCellAnchor>
    <xdr:from>
      <xdr:col>6</xdr:col>
      <xdr:colOff>422275</xdr:colOff>
      <xdr:row>90</xdr:row>
      <xdr:rowOff>77881</xdr:rowOff>
    </xdr:from>
    <xdr:to>
      <xdr:col>6</xdr:col>
      <xdr:colOff>600075</xdr:colOff>
      <xdr:row>90</xdr:row>
      <xdr:rowOff>77881</xdr:rowOff>
    </xdr:to>
    <xdr:cxnSp macro="">
      <xdr:nvCxnSpPr>
        <xdr:cNvPr id="238" name="直線コネクタ 237"/>
        <xdr:cNvCxnSpPr/>
      </xdr:nvCxnSpPr>
      <xdr:spPr>
        <a:xfrm>
          <a:off x="4546600" y="155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60768</xdr:rowOff>
    </xdr:from>
    <xdr:to>
      <xdr:col>6</xdr:col>
      <xdr:colOff>511175</xdr:colOff>
      <xdr:row>97</xdr:row>
      <xdr:rowOff>82877</xdr:rowOff>
    </xdr:to>
    <xdr:cxnSp macro="">
      <xdr:nvCxnSpPr>
        <xdr:cNvPr id="239" name="直線コネクタ 238"/>
        <xdr:cNvCxnSpPr/>
      </xdr:nvCxnSpPr>
      <xdr:spPr>
        <a:xfrm flipV="1">
          <a:off x="3797300" y="16691418"/>
          <a:ext cx="838200" cy="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14879</xdr:rowOff>
    </xdr:from>
    <xdr:ext cx="534377" cy="259045"/>
    <xdr:sp macro="" textlink="">
      <xdr:nvSpPr>
        <xdr:cNvPr id="240" name="衛生費平均値テキスト"/>
        <xdr:cNvSpPr txBox="1"/>
      </xdr:nvSpPr>
      <xdr:spPr>
        <a:xfrm>
          <a:off x="4686300" y="16645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36452</xdr:rowOff>
    </xdr:from>
    <xdr:to>
      <xdr:col>6</xdr:col>
      <xdr:colOff>561975</xdr:colOff>
      <xdr:row>97</xdr:row>
      <xdr:rowOff>138052</xdr:rowOff>
    </xdr:to>
    <xdr:sp macro="" textlink="">
      <xdr:nvSpPr>
        <xdr:cNvPr id="241" name="フローチャート : 判断 240"/>
        <xdr:cNvSpPr/>
      </xdr:nvSpPr>
      <xdr:spPr>
        <a:xfrm>
          <a:off x="4584700" y="1666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79186</xdr:rowOff>
    </xdr:from>
    <xdr:to>
      <xdr:col>5</xdr:col>
      <xdr:colOff>358775</xdr:colOff>
      <xdr:row>97</xdr:row>
      <xdr:rowOff>82877</xdr:rowOff>
    </xdr:to>
    <xdr:cxnSp macro="">
      <xdr:nvCxnSpPr>
        <xdr:cNvPr id="242" name="直線コネクタ 241"/>
        <xdr:cNvCxnSpPr/>
      </xdr:nvCxnSpPr>
      <xdr:spPr>
        <a:xfrm>
          <a:off x="2908300" y="16709836"/>
          <a:ext cx="889000" cy="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84198</xdr:rowOff>
    </xdr:from>
    <xdr:to>
      <xdr:col>5</xdr:col>
      <xdr:colOff>409575</xdr:colOff>
      <xdr:row>98</xdr:row>
      <xdr:rowOff>14348</xdr:rowOff>
    </xdr:to>
    <xdr:sp macro="" textlink="">
      <xdr:nvSpPr>
        <xdr:cNvPr id="243" name="フローチャート : 判断 242"/>
        <xdr:cNvSpPr/>
      </xdr:nvSpPr>
      <xdr:spPr>
        <a:xfrm>
          <a:off x="3746500" y="1671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5475</xdr:rowOff>
    </xdr:from>
    <xdr:ext cx="534377" cy="259045"/>
    <xdr:sp macro="" textlink="">
      <xdr:nvSpPr>
        <xdr:cNvPr id="244" name="テキスト ボックス 243"/>
        <xdr:cNvSpPr txBox="1"/>
      </xdr:nvSpPr>
      <xdr:spPr>
        <a:xfrm>
          <a:off x="3530111" y="1680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28372</xdr:rowOff>
    </xdr:from>
    <xdr:to>
      <xdr:col>4</xdr:col>
      <xdr:colOff>155575</xdr:colOff>
      <xdr:row>97</xdr:row>
      <xdr:rowOff>79186</xdr:rowOff>
    </xdr:to>
    <xdr:cxnSp macro="">
      <xdr:nvCxnSpPr>
        <xdr:cNvPr id="245" name="直線コネクタ 244"/>
        <xdr:cNvCxnSpPr/>
      </xdr:nvCxnSpPr>
      <xdr:spPr>
        <a:xfrm>
          <a:off x="2019300" y="16659022"/>
          <a:ext cx="889000" cy="5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116593</xdr:rowOff>
    </xdr:from>
    <xdr:to>
      <xdr:col>4</xdr:col>
      <xdr:colOff>206375</xdr:colOff>
      <xdr:row>98</xdr:row>
      <xdr:rowOff>46743</xdr:rowOff>
    </xdr:to>
    <xdr:sp macro="" textlink="">
      <xdr:nvSpPr>
        <xdr:cNvPr id="246" name="フローチャート : 判断 245"/>
        <xdr:cNvSpPr/>
      </xdr:nvSpPr>
      <xdr:spPr>
        <a:xfrm>
          <a:off x="2857500" y="167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37870</xdr:rowOff>
    </xdr:from>
    <xdr:ext cx="534377" cy="259045"/>
    <xdr:sp macro="" textlink="">
      <xdr:nvSpPr>
        <xdr:cNvPr id="247" name="テキスト ボックス 246"/>
        <xdr:cNvSpPr txBox="1"/>
      </xdr:nvSpPr>
      <xdr:spPr>
        <a:xfrm>
          <a:off x="2641111" y="1683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125102</xdr:rowOff>
    </xdr:from>
    <xdr:to>
      <xdr:col>2</xdr:col>
      <xdr:colOff>638175</xdr:colOff>
      <xdr:row>97</xdr:row>
      <xdr:rowOff>28372</xdr:rowOff>
    </xdr:to>
    <xdr:cxnSp macro="">
      <xdr:nvCxnSpPr>
        <xdr:cNvPr id="248" name="直線コネクタ 247"/>
        <xdr:cNvCxnSpPr/>
      </xdr:nvCxnSpPr>
      <xdr:spPr>
        <a:xfrm>
          <a:off x="1130300" y="16584302"/>
          <a:ext cx="889000" cy="7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67314</xdr:rowOff>
    </xdr:from>
    <xdr:to>
      <xdr:col>3</xdr:col>
      <xdr:colOff>3175</xdr:colOff>
      <xdr:row>97</xdr:row>
      <xdr:rowOff>168914</xdr:rowOff>
    </xdr:to>
    <xdr:sp macro="" textlink="">
      <xdr:nvSpPr>
        <xdr:cNvPr id="249" name="フローチャート : 判断 248"/>
        <xdr:cNvSpPr/>
      </xdr:nvSpPr>
      <xdr:spPr>
        <a:xfrm>
          <a:off x="1968500" y="1669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160041</xdr:rowOff>
    </xdr:from>
    <xdr:ext cx="534377" cy="259045"/>
    <xdr:sp macro="" textlink="">
      <xdr:nvSpPr>
        <xdr:cNvPr id="250" name="テキスト ボックス 249"/>
        <xdr:cNvSpPr txBox="1"/>
      </xdr:nvSpPr>
      <xdr:spPr>
        <a:xfrm>
          <a:off x="1752111" y="1679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73127</xdr:rowOff>
    </xdr:from>
    <xdr:to>
      <xdr:col>1</xdr:col>
      <xdr:colOff>485775</xdr:colOff>
      <xdr:row>98</xdr:row>
      <xdr:rowOff>3277</xdr:rowOff>
    </xdr:to>
    <xdr:sp macro="" textlink="">
      <xdr:nvSpPr>
        <xdr:cNvPr id="251" name="フローチャート : 判断 250"/>
        <xdr:cNvSpPr/>
      </xdr:nvSpPr>
      <xdr:spPr>
        <a:xfrm>
          <a:off x="1079500" y="1670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165854</xdr:rowOff>
    </xdr:from>
    <xdr:ext cx="534377" cy="259045"/>
    <xdr:sp macro="" textlink="">
      <xdr:nvSpPr>
        <xdr:cNvPr id="252" name="テキスト ボックス 251"/>
        <xdr:cNvSpPr txBox="1"/>
      </xdr:nvSpPr>
      <xdr:spPr>
        <a:xfrm>
          <a:off x="863111" y="1679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9968</xdr:rowOff>
    </xdr:from>
    <xdr:to>
      <xdr:col>6</xdr:col>
      <xdr:colOff>561975</xdr:colOff>
      <xdr:row>97</xdr:row>
      <xdr:rowOff>111568</xdr:rowOff>
    </xdr:to>
    <xdr:sp macro="" textlink="">
      <xdr:nvSpPr>
        <xdr:cNvPr id="258" name="円/楕円 257"/>
        <xdr:cNvSpPr/>
      </xdr:nvSpPr>
      <xdr:spPr>
        <a:xfrm>
          <a:off x="4584700" y="1664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32845</xdr:rowOff>
    </xdr:from>
    <xdr:ext cx="534377" cy="259045"/>
    <xdr:sp macro="" textlink="">
      <xdr:nvSpPr>
        <xdr:cNvPr id="259" name="衛生費該当値テキスト"/>
        <xdr:cNvSpPr txBox="1"/>
      </xdr:nvSpPr>
      <xdr:spPr>
        <a:xfrm>
          <a:off x="4686300" y="1649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31,667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32077</xdr:rowOff>
    </xdr:from>
    <xdr:to>
      <xdr:col>5</xdr:col>
      <xdr:colOff>409575</xdr:colOff>
      <xdr:row>97</xdr:row>
      <xdr:rowOff>133677</xdr:rowOff>
    </xdr:to>
    <xdr:sp macro="" textlink="">
      <xdr:nvSpPr>
        <xdr:cNvPr id="260" name="円/楕円 259"/>
        <xdr:cNvSpPr/>
      </xdr:nvSpPr>
      <xdr:spPr>
        <a:xfrm>
          <a:off x="3746500" y="1666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150204</xdr:rowOff>
    </xdr:from>
    <xdr:ext cx="534377" cy="259045"/>
    <xdr:sp macro="" textlink="">
      <xdr:nvSpPr>
        <xdr:cNvPr id="261" name="テキスト ボックス 260"/>
        <xdr:cNvSpPr txBox="1"/>
      </xdr:nvSpPr>
      <xdr:spPr>
        <a:xfrm>
          <a:off x="3530111" y="1643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30,990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28386</xdr:rowOff>
    </xdr:from>
    <xdr:to>
      <xdr:col>4</xdr:col>
      <xdr:colOff>206375</xdr:colOff>
      <xdr:row>97</xdr:row>
      <xdr:rowOff>129986</xdr:rowOff>
    </xdr:to>
    <xdr:sp macro="" textlink="">
      <xdr:nvSpPr>
        <xdr:cNvPr id="262" name="円/楕円 261"/>
        <xdr:cNvSpPr/>
      </xdr:nvSpPr>
      <xdr:spPr>
        <a:xfrm>
          <a:off x="2857500" y="1665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146513</xdr:rowOff>
    </xdr:from>
    <xdr:ext cx="534377" cy="259045"/>
    <xdr:sp macro="" textlink="">
      <xdr:nvSpPr>
        <xdr:cNvPr id="263" name="テキスト ボックス 262"/>
        <xdr:cNvSpPr txBox="1"/>
      </xdr:nvSpPr>
      <xdr:spPr>
        <a:xfrm>
          <a:off x="2641111" y="1643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31,103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149022</xdr:rowOff>
    </xdr:from>
    <xdr:to>
      <xdr:col>3</xdr:col>
      <xdr:colOff>3175</xdr:colOff>
      <xdr:row>97</xdr:row>
      <xdr:rowOff>79172</xdr:rowOff>
    </xdr:to>
    <xdr:sp macro="" textlink="">
      <xdr:nvSpPr>
        <xdr:cNvPr id="264" name="円/楕円 263"/>
        <xdr:cNvSpPr/>
      </xdr:nvSpPr>
      <xdr:spPr>
        <a:xfrm>
          <a:off x="1968500" y="1660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95699</xdr:rowOff>
    </xdr:from>
    <xdr:ext cx="534377" cy="259045"/>
    <xdr:sp macro="" textlink="">
      <xdr:nvSpPr>
        <xdr:cNvPr id="265" name="テキスト ボックス 264"/>
        <xdr:cNvSpPr txBox="1"/>
      </xdr:nvSpPr>
      <xdr:spPr>
        <a:xfrm>
          <a:off x="1752111" y="1638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74302</xdr:rowOff>
    </xdr:from>
    <xdr:to>
      <xdr:col>1</xdr:col>
      <xdr:colOff>485775</xdr:colOff>
      <xdr:row>97</xdr:row>
      <xdr:rowOff>4452</xdr:rowOff>
    </xdr:to>
    <xdr:sp macro="" textlink="">
      <xdr:nvSpPr>
        <xdr:cNvPr id="266" name="円/楕円 265"/>
        <xdr:cNvSpPr/>
      </xdr:nvSpPr>
      <xdr:spPr>
        <a:xfrm>
          <a:off x="1079500" y="1653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20979</xdr:rowOff>
    </xdr:from>
    <xdr:ext cx="534377" cy="259045"/>
    <xdr:sp macro="" textlink="">
      <xdr:nvSpPr>
        <xdr:cNvPr id="267" name="テキスト ボックス 266"/>
        <xdr:cNvSpPr txBox="1"/>
      </xdr:nvSpPr>
      <xdr:spPr>
        <a:xfrm>
          <a:off x="863111" y="163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34</xdr:row>
      <xdr:rowOff>125679</xdr:rowOff>
    </xdr:from>
    <xdr:to>
      <xdr:col>15</xdr:col>
      <xdr:colOff>180340</xdr:colOff>
      <xdr:row>39</xdr:row>
      <xdr:rowOff>38812</xdr:rowOff>
    </xdr:to>
    <xdr:cxnSp macro="">
      <xdr:nvCxnSpPr>
        <xdr:cNvPr id="291" name="直線コネクタ 290"/>
        <xdr:cNvCxnSpPr/>
      </xdr:nvCxnSpPr>
      <xdr:spPr>
        <a:xfrm flipV="1">
          <a:off x="10475595" y="5954979"/>
          <a:ext cx="1270" cy="770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42639</xdr:rowOff>
    </xdr:from>
    <xdr:ext cx="313932" cy="259045"/>
    <xdr:sp macro="" textlink="">
      <xdr:nvSpPr>
        <xdr:cNvPr id="292" name="労働費最小値テキスト"/>
        <xdr:cNvSpPr txBox="1"/>
      </xdr:nvSpPr>
      <xdr:spPr>
        <a:xfrm>
          <a:off x="10528300" y="6729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15</xdr:col>
      <xdr:colOff>92075</xdr:colOff>
      <xdr:row>39</xdr:row>
      <xdr:rowOff>38812</xdr:rowOff>
    </xdr:from>
    <xdr:to>
      <xdr:col>15</xdr:col>
      <xdr:colOff>269875</xdr:colOff>
      <xdr:row>39</xdr:row>
      <xdr:rowOff>38812</xdr:rowOff>
    </xdr:to>
    <xdr:cxnSp macro="">
      <xdr:nvCxnSpPr>
        <xdr:cNvPr id="293" name="直線コネクタ 292"/>
        <xdr:cNvCxnSpPr/>
      </xdr:nvCxnSpPr>
      <xdr:spPr>
        <a:xfrm>
          <a:off x="10388600" y="6725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72356</xdr:rowOff>
    </xdr:from>
    <xdr:ext cx="534377" cy="259045"/>
    <xdr:sp macro="" textlink="">
      <xdr:nvSpPr>
        <xdr:cNvPr id="294" name="労働費最大値テキスト"/>
        <xdr:cNvSpPr txBox="1"/>
      </xdr:nvSpPr>
      <xdr:spPr>
        <a:xfrm>
          <a:off x="10528300" y="57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10,184</a:t>
          </a:r>
          <a:endParaRPr kumimoji="1" lang="ja-JP" altLang="en-US" sz="1000" b="1">
            <a:latin typeface="ＭＳ Ｐゴシック"/>
          </a:endParaRPr>
        </a:p>
      </xdr:txBody>
    </xdr:sp>
    <xdr:clientData/>
  </xdr:oneCellAnchor>
  <xdr:twoCellAnchor>
    <xdr:from>
      <xdr:col>15</xdr:col>
      <xdr:colOff>92075</xdr:colOff>
      <xdr:row>34</xdr:row>
      <xdr:rowOff>125679</xdr:rowOff>
    </xdr:from>
    <xdr:to>
      <xdr:col>15</xdr:col>
      <xdr:colOff>269875</xdr:colOff>
      <xdr:row>34</xdr:row>
      <xdr:rowOff>125679</xdr:rowOff>
    </xdr:to>
    <xdr:cxnSp macro="">
      <xdr:nvCxnSpPr>
        <xdr:cNvPr id="295" name="直線コネクタ 294"/>
        <xdr:cNvCxnSpPr/>
      </xdr:nvCxnSpPr>
      <xdr:spPr>
        <a:xfrm>
          <a:off x="10388600" y="595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157074</xdr:rowOff>
    </xdr:from>
    <xdr:to>
      <xdr:col>15</xdr:col>
      <xdr:colOff>180975</xdr:colOff>
      <xdr:row>34</xdr:row>
      <xdr:rowOff>125679</xdr:rowOff>
    </xdr:to>
    <xdr:cxnSp macro="">
      <xdr:nvCxnSpPr>
        <xdr:cNvPr id="296" name="直線コネクタ 295"/>
        <xdr:cNvCxnSpPr/>
      </xdr:nvCxnSpPr>
      <xdr:spPr>
        <a:xfrm>
          <a:off x="9639300" y="5814924"/>
          <a:ext cx="838200" cy="14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39285</xdr:rowOff>
    </xdr:from>
    <xdr:ext cx="469744" cy="259045"/>
    <xdr:sp macro="" textlink="">
      <xdr:nvSpPr>
        <xdr:cNvPr id="297" name="労働費平均値テキスト"/>
        <xdr:cNvSpPr txBox="1"/>
      </xdr:nvSpPr>
      <xdr:spPr>
        <a:xfrm>
          <a:off x="10528300" y="65543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60858</xdr:rowOff>
    </xdr:from>
    <xdr:to>
      <xdr:col>15</xdr:col>
      <xdr:colOff>231775</xdr:colOff>
      <xdr:row>38</xdr:row>
      <xdr:rowOff>162458</xdr:rowOff>
    </xdr:to>
    <xdr:sp macro="" textlink="">
      <xdr:nvSpPr>
        <xdr:cNvPr id="298" name="フローチャート : 判断 297"/>
        <xdr:cNvSpPr/>
      </xdr:nvSpPr>
      <xdr:spPr>
        <a:xfrm>
          <a:off x="10426700" y="65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110134</xdr:rowOff>
    </xdr:from>
    <xdr:to>
      <xdr:col>14</xdr:col>
      <xdr:colOff>28575</xdr:colOff>
      <xdr:row>33</xdr:row>
      <xdr:rowOff>157074</xdr:rowOff>
    </xdr:to>
    <xdr:cxnSp macro="">
      <xdr:nvCxnSpPr>
        <xdr:cNvPr id="299" name="直線コネクタ 298"/>
        <xdr:cNvCxnSpPr/>
      </xdr:nvCxnSpPr>
      <xdr:spPr>
        <a:xfrm>
          <a:off x="8750300" y="5596534"/>
          <a:ext cx="889000" cy="21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51029</xdr:rowOff>
    </xdr:from>
    <xdr:to>
      <xdr:col>14</xdr:col>
      <xdr:colOff>79375</xdr:colOff>
      <xdr:row>38</xdr:row>
      <xdr:rowOff>152629</xdr:rowOff>
    </xdr:to>
    <xdr:sp macro="" textlink="">
      <xdr:nvSpPr>
        <xdr:cNvPr id="300" name="フローチャート : 判断 299"/>
        <xdr:cNvSpPr/>
      </xdr:nvSpPr>
      <xdr:spPr>
        <a:xfrm>
          <a:off x="9588500" y="656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143756</xdr:rowOff>
    </xdr:from>
    <xdr:ext cx="469744" cy="259045"/>
    <xdr:sp macro="" textlink="">
      <xdr:nvSpPr>
        <xdr:cNvPr id="301" name="テキスト ボックス 300"/>
        <xdr:cNvSpPr txBox="1"/>
      </xdr:nvSpPr>
      <xdr:spPr>
        <a:xfrm>
          <a:off x="9404427" y="665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105715</xdr:rowOff>
    </xdr:from>
    <xdr:to>
      <xdr:col>12</xdr:col>
      <xdr:colOff>511175</xdr:colOff>
      <xdr:row>32</xdr:row>
      <xdr:rowOff>110134</xdr:rowOff>
    </xdr:to>
    <xdr:cxnSp macro="">
      <xdr:nvCxnSpPr>
        <xdr:cNvPr id="302" name="直線コネクタ 301"/>
        <xdr:cNvCxnSpPr/>
      </xdr:nvCxnSpPr>
      <xdr:spPr>
        <a:xfrm>
          <a:off x="7861300" y="5420665"/>
          <a:ext cx="889000" cy="17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37008</xdr:rowOff>
    </xdr:from>
    <xdr:to>
      <xdr:col>12</xdr:col>
      <xdr:colOff>561975</xdr:colOff>
      <xdr:row>38</xdr:row>
      <xdr:rowOff>138608</xdr:rowOff>
    </xdr:to>
    <xdr:sp macro="" textlink="">
      <xdr:nvSpPr>
        <xdr:cNvPr id="303" name="フローチャート : 判断 302"/>
        <xdr:cNvSpPr/>
      </xdr:nvSpPr>
      <xdr:spPr>
        <a:xfrm>
          <a:off x="8699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129735</xdr:rowOff>
    </xdr:from>
    <xdr:ext cx="469744" cy="259045"/>
    <xdr:sp macro="" textlink="">
      <xdr:nvSpPr>
        <xdr:cNvPr id="304" name="テキスト ボックス 303"/>
        <xdr:cNvSpPr txBox="1"/>
      </xdr:nvSpPr>
      <xdr:spPr>
        <a:xfrm>
          <a:off x="8515427" y="664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58928</xdr:rowOff>
    </xdr:from>
    <xdr:to>
      <xdr:col>11</xdr:col>
      <xdr:colOff>307975</xdr:colOff>
      <xdr:row>31</xdr:row>
      <xdr:rowOff>105715</xdr:rowOff>
    </xdr:to>
    <xdr:cxnSp macro="">
      <xdr:nvCxnSpPr>
        <xdr:cNvPr id="305" name="直線コネクタ 304"/>
        <xdr:cNvCxnSpPr/>
      </xdr:nvCxnSpPr>
      <xdr:spPr>
        <a:xfrm>
          <a:off x="6972300" y="5202428"/>
          <a:ext cx="889000" cy="2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8890</xdr:rowOff>
    </xdr:from>
    <xdr:to>
      <xdr:col>11</xdr:col>
      <xdr:colOff>358775</xdr:colOff>
      <xdr:row>38</xdr:row>
      <xdr:rowOff>110490</xdr:rowOff>
    </xdr:to>
    <xdr:sp macro="" textlink="">
      <xdr:nvSpPr>
        <xdr:cNvPr id="306" name="フローチャート : 判断 305"/>
        <xdr:cNvSpPr/>
      </xdr:nvSpPr>
      <xdr:spPr>
        <a:xfrm>
          <a:off x="7810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101617</xdr:rowOff>
    </xdr:from>
    <xdr:ext cx="469744" cy="259045"/>
    <xdr:sp macro="" textlink="">
      <xdr:nvSpPr>
        <xdr:cNvPr id="307" name="テキスト ボックス 306"/>
        <xdr:cNvSpPr txBox="1"/>
      </xdr:nvSpPr>
      <xdr:spPr>
        <a:xfrm>
          <a:off x="76264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132791</xdr:rowOff>
    </xdr:from>
    <xdr:to>
      <xdr:col>10</xdr:col>
      <xdr:colOff>155575</xdr:colOff>
      <xdr:row>38</xdr:row>
      <xdr:rowOff>62941</xdr:rowOff>
    </xdr:to>
    <xdr:sp macro="" textlink="">
      <xdr:nvSpPr>
        <xdr:cNvPr id="308" name="フローチャート : 判断 307"/>
        <xdr:cNvSpPr/>
      </xdr:nvSpPr>
      <xdr:spPr>
        <a:xfrm>
          <a:off x="6921500" y="647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54068</xdr:rowOff>
    </xdr:from>
    <xdr:ext cx="469744" cy="259045"/>
    <xdr:sp macro="" textlink="">
      <xdr:nvSpPr>
        <xdr:cNvPr id="309" name="テキスト ボックス 308"/>
        <xdr:cNvSpPr txBox="1"/>
      </xdr:nvSpPr>
      <xdr:spPr>
        <a:xfrm>
          <a:off x="6737427" y="656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74879</xdr:rowOff>
    </xdr:from>
    <xdr:to>
      <xdr:col>15</xdr:col>
      <xdr:colOff>231775</xdr:colOff>
      <xdr:row>35</xdr:row>
      <xdr:rowOff>5029</xdr:rowOff>
    </xdr:to>
    <xdr:sp macro="" textlink="">
      <xdr:nvSpPr>
        <xdr:cNvPr id="315" name="円/楕円 314"/>
        <xdr:cNvSpPr/>
      </xdr:nvSpPr>
      <xdr:spPr>
        <a:xfrm>
          <a:off x="10426700" y="590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27906</xdr:rowOff>
    </xdr:from>
    <xdr:ext cx="534377" cy="259045"/>
    <xdr:sp macro="" textlink="">
      <xdr:nvSpPr>
        <xdr:cNvPr id="316" name="労働費該当値テキスト"/>
        <xdr:cNvSpPr txBox="1"/>
      </xdr:nvSpPr>
      <xdr:spPr>
        <a:xfrm>
          <a:off x="10528300" y="585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10,184</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106274</xdr:rowOff>
    </xdr:from>
    <xdr:to>
      <xdr:col>14</xdr:col>
      <xdr:colOff>79375</xdr:colOff>
      <xdr:row>34</xdr:row>
      <xdr:rowOff>36424</xdr:rowOff>
    </xdr:to>
    <xdr:sp macro="" textlink="">
      <xdr:nvSpPr>
        <xdr:cNvPr id="317" name="円/楕円 316"/>
        <xdr:cNvSpPr/>
      </xdr:nvSpPr>
      <xdr:spPr>
        <a:xfrm>
          <a:off x="9588500" y="576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52951</xdr:rowOff>
    </xdr:from>
    <xdr:ext cx="534377" cy="259045"/>
    <xdr:sp macro="" textlink="">
      <xdr:nvSpPr>
        <xdr:cNvPr id="318" name="テキスト ボックス 317"/>
        <xdr:cNvSpPr txBox="1"/>
      </xdr:nvSpPr>
      <xdr:spPr>
        <a:xfrm>
          <a:off x="9372111" y="55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12,022</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59334</xdr:rowOff>
    </xdr:from>
    <xdr:to>
      <xdr:col>12</xdr:col>
      <xdr:colOff>561975</xdr:colOff>
      <xdr:row>32</xdr:row>
      <xdr:rowOff>160934</xdr:rowOff>
    </xdr:to>
    <xdr:sp macro="" textlink="">
      <xdr:nvSpPr>
        <xdr:cNvPr id="319" name="円/楕円 318"/>
        <xdr:cNvSpPr/>
      </xdr:nvSpPr>
      <xdr:spPr>
        <a:xfrm>
          <a:off x="8699500" y="554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6011</xdr:rowOff>
    </xdr:from>
    <xdr:ext cx="534377" cy="259045"/>
    <xdr:sp macro="" textlink="">
      <xdr:nvSpPr>
        <xdr:cNvPr id="320" name="テキスト ボックス 319"/>
        <xdr:cNvSpPr txBox="1"/>
      </xdr:nvSpPr>
      <xdr:spPr>
        <a:xfrm>
          <a:off x="8483111" y="532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14,888</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54915</xdr:rowOff>
    </xdr:from>
    <xdr:to>
      <xdr:col>11</xdr:col>
      <xdr:colOff>358775</xdr:colOff>
      <xdr:row>31</xdr:row>
      <xdr:rowOff>156515</xdr:rowOff>
    </xdr:to>
    <xdr:sp macro="" textlink="">
      <xdr:nvSpPr>
        <xdr:cNvPr id="321" name="円/楕円 320"/>
        <xdr:cNvSpPr/>
      </xdr:nvSpPr>
      <xdr:spPr>
        <a:xfrm>
          <a:off x="7810500" y="536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1592</xdr:rowOff>
    </xdr:from>
    <xdr:ext cx="534377" cy="259045"/>
    <xdr:sp macro="" textlink="">
      <xdr:nvSpPr>
        <xdr:cNvPr id="322" name="テキスト ボックス 321"/>
        <xdr:cNvSpPr txBox="1"/>
      </xdr:nvSpPr>
      <xdr:spPr>
        <a:xfrm>
          <a:off x="7594111" y="514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17,196</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8128</xdr:rowOff>
    </xdr:from>
    <xdr:to>
      <xdr:col>10</xdr:col>
      <xdr:colOff>155575</xdr:colOff>
      <xdr:row>30</xdr:row>
      <xdr:rowOff>109728</xdr:rowOff>
    </xdr:to>
    <xdr:sp macro="" textlink="">
      <xdr:nvSpPr>
        <xdr:cNvPr id="323" name="円/楕円 322"/>
        <xdr:cNvSpPr/>
      </xdr:nvSpPr>
      <xdr:spPr>
        <a:xfrm>
          <a:off x="6921500" y="51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28</xdr:row>
      <xdr:rowOff>126255</xdr:rowOff>
    </xdr:from>
    <xdr:ext cx="534377" cy="259045"/>
    <xdr:sp macro="" textlink="">
      <xdr:nvSpPr>
        <xdr:cNvPr id="324" name="テキスト ボックス 323"/>
        <xdr:cNvSpPr txBox="1"/>
      </xdr:nvSpPr>
      <xdr:spPr>
        <a:xfrm>
          <a:off x="6705111" y="492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131059</xdr:rowOff>
    </xdr:from>
    <xdr:to>
      <xdr:col>15</xdr:col>
      <xdr:colOff>180340</xdr:colOff>
      <xdr:row>58</xdr:row>
      <xdr:rowOff>131607</xdr:rowOff>
    </xdr:to>
    <xdr:cxnSp macro="">
      <xdr:nvCxnSpPr>
        <xdr:cNvPr id="346" name="直線コネクタ 345"/>
        <xdr:cNvCxnSpPr/>
      </xdr:nvCxnSpPr>
      <xdr:spPr>
        <a:xfrm flipV="1">
          <a:off x="10475595" y="8875009"/>
          <a:ext cx="1270" cy="1200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135434</xdr:rowOff>
    </xdr:from>
    <xdr:ext cx="378565" cy="259045"/>
    <xdr:sp macro="" textlink="">
      <xdr:nvSpPr>
        <xdr:cNvPr id="347" name="農林水産業費最小値テキスト"/>
        <xdr:cNvSpPr txBox="1"/>
      </xdr:nvSpPr>
      <xdr:spPr>
        <a:xfrm>
          <a:off x="10528300" y="10079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15</xdr:col>
      <xdr:colOff>92075</xdr:colOff>
      <xdr:row>58</xdr:row>
      <xdr:rowOff>131607</xdr:rowOff>
    </xdr:from>
    <xdr:to>
      <xdr:col>15</xdr:col>
      <xdr:colOff>269875</xdr:colOff>
      <xdr:row>58</xdr:row>
      <xdr:rowOff>131607</xdr:rowOff>
    </xdr:to>
    <xdr:cxnSp macro="">
      <xdr:nvCxnSpPr>
        <xdr:cNvPr id="348" name="直線コネクタ 347"/>
        <xdr:cNvCxnSpPr/>
      </xdr:nvCxnSpPr>
      <xdr:spPr>
        <a:xfrm>
          <a:off x="10388600" y="1007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77736</xdr:rowOff>
    </xdr:from>
    <xdr:ext cx="534377" cy="259045"/>
    <xdr:sp macro="" textlink="">
      <xdr:nvSpPr>
        <xdr:cNvPr id="349" name="農林水産業費最大値テキスト"/>
        <xdr:cNvSpPr txBox="1"/>
      </xdr:nvSpPr>
      <xdr:spPr>
        <a:xfrm>
          <a:off x="10528300" y="865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26,439</a:t>
          </a:r>
          <a:endParaRPr kumimoji="1" lang="ja-JP" altLang="en-US" sz="1000" b="1">
            <a:latin typeface="ＭＳ Ｐゴシック"/>
          </a:endParaRPr>
        </a:p>
      </xdr:txBody>
    </xdr:sp>
    <xdr:clientData/>
  </xdr:oneCellAnchor>
  <xdr:twoCellAnchor>
    <xdr:from>
      <xdr:col>15</xdr:col>
      <xdr:colOff>92075</xdr:colOff>
      <xdr:row>51</xdr:row>
      <xdr:rowOff>131059</xdr:rowOff>
    </xdr:from>
    <xdr:to>
      <xdr:col>15</xdr:col>
      <xdr:colOff>269875</xdr:colOff>
      <xdr:row>51</xdr:row>
      <xdr:rowOff>131059</xdr:rowOff>
    </xdr:to>
    <xdr:cxnSp macro="">
      <xdr:nvCxnSpPr>
        <xdr:cNvPr id="350" name="直線コネクタ 349"/>
        <xdr:cNvCxnSpPr/>
      </xdr:nvCxnSpPr>
      <xdr:spPr>
        <a:xfrm>
          <a:off x="10388600" y="887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87350</xdr:rowOff>
    </xdr:from>
    <xdr:to>
      <xdr:col>15</xdr:col>
      <xdr:colOff>180975</xdr:colOff>
      <xdr:row>57</xdr:row>
      <xdr:rowOff>169007</xdr:rowOff>
    </xdr:to>
    <xdr:cxnSp macro="">
      <xdr:nvCxnSpPr>
        <xdr:cNvPr id="351" name="直線コネクタ 350"/>
        <xdr:cNvCxnSpPr/>
      </xdr:nvCxnSpPr>
      <xdr:spPr>
        <a:xfrm>
          <a:off x="9639300" y="9688550"/>
          <a:ext cx="838200" cy="25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11239</xdr:rowOff>
    </xdr:from>
    <xdr:ext cx="469744" cy="259045"/>
    <xdr:sp macro="" textlink="">
      <xdr:nvSpPr>
        <xdr:cNvPr id="352" name="農林水産業費平均値テキスト"/>
        <xdr:cNvSpPr txBox="1"/>
      </xdr:nvSpPr>
      <xdr:spPr>
        <a:xfrm>
          <a:off x="10528300" y="9612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159812</xdr:rowOff>
    </xdr:from>
    <xdr:to>
      <xdr:col>15</xdr:col>
      <xdr:colOff>231775</xdr:colOff>
      <xdr:row>57</xdr:row>
      <xdr:rowOff>89962</xdr:rowOff>
    </xdr:to>
    <xdr:sp macro="" textlink="">
      <xdr:nvSpPr>
        <xdr:cNvPr id="353" name="フローチャート : 判断 352"/>
        <xdr:cNvSpPr/>
      </xdr:nvSpPr>
      <xdr:spPr>
        <a:xfrm>
          <a:off x="104267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87350</xdr:rowOff>
    </xdr:from>
    <xdr:to>
      <xdr:col>14</xdr:col>
      <xdr:colOff>28575</xdr:colOff>
      <xdr:row>56</xdr:row>
      <xdr:rowOff>89271</xdr:rowOff>
    </xdr:to>
    <xdr:cxnSp macro="">
      <xdr:nvCxnSpPr>
        <xdr:cNvPr id="354" name="直線コネクタ 353"/>
        <xdr:cNvCxnSpPr/>
      </xdr:nvCxnSpPr>
      <xdr:spPr>
        <a:xfrm flipV="1">
          <a:off x="8750300" y="9688550"/>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21143</xdr:rowOff>
    </xdr:from>
    <xdr:to>
      <xdr:col>14</xdr:col>
      <xdr:colOff>79375</xdr:colOff>
      <xdr:row>57</xdr:row>
      <xdr:rowOff>122743</xdr:rowOff>
    </xdr:to>
    <xdr:sp macro="" textlink="">
      <xdr:nvSpPr>
        <xdr:cNvPr id="355" name="フローチャート : 判断 354"/>
        <xdr:cNvSpPr/>
      </xdr:nvSpPr>
      <xdr:spPr>
        <a:xfrm>
          <a:off x="9588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113870</xdr:rowOff>
    </xdr:from>
    <xdr:ext cx="469744" cy="259045"/>
    <xdr:sp macro="" textlink="">
      <xdr:nvSpPr>
        <xdr:cNvPr id="356" name="テキスト ボックス 355"/>
        <xdr:cNvSpPr txBox="1"/>
      </xdr:nvSpPr>
      <xdr:spPr>
        <a:xfrm>
          <a:off x="9404427"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89271</xdr:rowOff>
    </xdr:from>
    <xdr:to>
      <xdr:col>12</xdr:col>
      <xdr:colOff>511175</xdr:colOff>
      <xdr:row>57</xdr:row>
      <xdr:rowOff>136820</xdr:rowOff>
    </xdr:to>
    <xdr:cxnSp macro="">
      <xdr:nvCxnSpPr>
        <xdr:cNvPr id="357" name="直線コネクタ 356"/>
        <xdr:cNvCxnSpPr/>
      </xdr:nvCxnSpPr>
      <xdr:spPr>
        <a:xfrm flipV="1">
          <a:off x="7861300" y="9690471"/>
          <a:ext cx="889000" cy="2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41397</xdr:rowOff>
    </xdr:from>
    <xdr:to>
      <xdr:col>12</xdr:col>
      <xdr:colOff>561975</xdr:colOff>
      <xdr:row>57</xdr:row>
      <xdr:rowOff>142997</xdr:rowOff>
    </xdr:to>
    <xdr:sp macro="" textlink="">
      <xdr:nvSpPr>
        <xdr:cNvPr id="358" name="フローチャート : 判断 357"/>
        <xdr:cNvSpPr/>
      </xdr:nvSpPr>
      <xdr:spPr>
        <a:xfrm>
          <a:off x="8699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134124</xdr:rowOff>
    </xdr:from>
    <xdr:ext cx="469744" cy="259045"/>
    <xdr:sp macro="" textlink="">
      <xdr:nvSpPr>
        <xdr:cNvPr id="359" name="テキスト ボックス 358"/>
        <xdr:cNvSpPr txBox="1"/>
      </xdr:nvSpPr>
      <xdr:spPr>
        <a:xfrm>
          <a:off x="8515427" y="990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102118</xdr:rowOff>
    </xdr:from>
    <xdr:to>
      <xdr:col>11</xdr:col>
      <xdr:colOff>307975</xdr:colOff>
      <xdr:row>57</xdr:row>
      <xdr:rowOff>136820</xdr:rowOff>
    </xdr:to>
    <xdr:cxnSp macro="">
      <xdr:nvCxnSpPr>
        <xdr:cNvPr id="360" name="直線コネクタ 359"/>
        <xdr:cNvCxnSpPr/>
      </xdr:nvCxnSpPr>
      <xdr:spPr>
        <a:xfrm>
          <a:off x="6972300" y="9874768"/>
          <a:ext cx="889000" cy="3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32116</xdr:rowOff>
    </xdr:from>
    <xdr:to>
      <xdr:col>11</xdr:col>
      <xdr:colOff>358775</xdr:colOff>
      <xdr:row>57</xdr:row>
      <xdr:rowOff>133716</xdr:rowOff>
    </xdr:to>
    <xdr:sp macro="" textlink="">
      <xdr:nvSpPr>
        <xdr:cNvPr id="361" name="フローチャート : 判断 360"/>
        <xdr:cNvSpPr/>
      </xdr:nvSpPr>
      <xdr:spPr>
        <a:xfrm>
          <a:off x="7810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150243</xdr:rowOff>
    </xdr:from>
    <xdr:ext cx="469744" cy="259045"/>
    <xdr:sp macro="" textlink="">
      <xdr:nvSpPr>
        <xdr:cNvPr id="362" name="テキスト ボックス 361"/>
        <xdr:cNvSpPr txBox="1"/>
      </xdr:nvSpPr>
      <xdr:spPr>
        <a:xfrm>
          <a:off x="7626427" y="95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54839</xdr:rowOff>
    </xdr:from>
    <xdr:to>
      <xdr:col>10</xdr:col>
      <xdr:colOff>155575</xdr:colOff>
      <xdr:row>57</xdr:row>
      <xdr:rowOff>156439</xdr:rowOff>
    </xdr:to>
    <xdr:sp macro="" textlink="">
      <xdr:nvSpPr>
        <xdr:cNvPr id="363" name="フローチャート : 判断 362"/>
        <xdr:cNvSpPr/>
      </xdr:nvSpPr>
      <xdr:spPr>
        <a:xfrm>
          <a:off x="69215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147566</xdr:rowOff>
    </xdr:from>
    <xdr:ext cx="469744" cy="259045"/>
    <xdr:sp macro="" textlink="">
      <xdr:nvSpPr>
        <xdr:cNvPr id="364" name="テキスト ボックス 363"/>
        <xdr:cNvSpPr txBox="1"/>
      </xdr:nvSpPr>
      <xdr:spPr>
        <a:xfrm>
          <a:off x="6737427" y="992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118207</xdr:rowOff>
    </xdr:from>
    <xdr:to>
      <xdr:col>15</xdr:col>
      <xdr:colOff>231775</xdr:colOff>
      <xdr:row>58</xdr:row>
      <xdr:rowOff>48357</xdr:rowOff>
    </xdr:to>
    <xdr:sp macro="" textlink="">
      <xdr:nvSpPr>
        <xdr:cNvPr id="370" name="円/楕円 369"/>
        <xdr:cNvSpPr/>
      </xdr:nvSpPr>
      <xdr:spPr>
        <a:xfrm>
          <a:off x="10426700" y="989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96634</xdr:rowOff>
    </xdr:from>
    <xdr:ext cx="469744" cy="259045"/>
    <xdr:sp macro="" textlink="">
      <xdr:nvSpPr>
        <xdr:cNvPr id="371" name="農林水産業費該当値テキスト"/>
        <xdr:cNvSpPr txBox="1"/>
      </xdr:nvSpPr>
      <xdr:spPr>
        <a:xfrm>
          <a:off x="10528300" y="986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36550</xdr:rowOff>
    </xdr:from>
    <xdr:to>
      <xdr:col>14</xdr:col>
      <xdr:colOff>79375</xdr:colOff>
      <xdr:row>56</xdr:row>
      <xdr:rowOff>138150</xdr:rowOff>
    </xdr:to>
    <xdr:sp macro="" textlink="">
      <xdr:nvSpPr>
        <xdr:cNvPr id="372" name="円/楕円 371"/>
        <xdr:cNvSpPr/>
      </xdr:nvSpPr>
      <xdr:spPr>
        <a:xfrm>
          <a:off x="9588500" y="96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154677</xdr:rowOff>
    </xdr:from>
    <xdr:ext cx="469744" cy="259045"/>
    <xdr:sp macro="" textlink="">
      <xdr:nvSpPr>
        <xdr:cNvPr id="373" name="テキスト ボックス 372"/>
        <xdr:cNvSpPr txBox="1"/>
      </xdr:nvSpPr>
      <xdr:spPr>
        <a:xfrm>
          <a:off x="9404427" y="941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38471</xdr:rowOff>
    </xdr:from>
    <xdr:to>
      <xdr:col>12</xdr:col>
      <xdr:colOff>561975</xdr:colOff>
      <xdr:row>56</xdr:row>
      <xdr:rowOff>140071</xdr:rowOff>
    </xdr:to>
    <xdr:sp macro="" textlink="">
      <xdr:nvSpPr>
        <xdr:cNvPr id="374" name="円/楕円 373"/>
        <xdr:cNvSpPr/>
      </xdr:nvSpPr>
      <xdr:spPr>
        <a:xfrm>
          <a:off x="8699500" y="963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156598</xdr:rowOff>
    </xdr:from>
    <xdr:ext cx="469744" cy="259045"/>
    <xdr:sp macro="" textlink="">
      <xdr:nvSpPr>
        <xdr:cNvPr id="375" name="テキスト ボックス 374"/>
        <xdr:cNvSpPr txBox="1"/>
      </xdr:nvSpPr>
      <xdr:spPr>
        <a:xfrm>
          <a:off x="8515427" y="941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86020</xdr:rowOff>
    </xdr:from>
    <xdr:to>
      <xdr:col>11</xdr:col>
      <xdr:colOff>358775</xdr:colOff>
      <xdr:row>58</xdr:row>
      <xdr:rowOff>16170</xdr:rowOff>
    </xdr:to>
    <xdr:sp macro="" textlink="">
      <xdr:nvSpPr>
        <xdr:cNvPr id="376" name="円/楕円 375"/>
        <xdr:cNvSpPr/>
      </xdr:nvSpPr>
      <xdr:spPr>
        <a:xfrm>
          <a:off x="7810500" y="98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7297</xdr:rowOff>
    </xdr:from>
    <xdr:ext cx="469744" cy="259045"/>
    <xdr:sp macro="" textlink="">
      <xdr:nvSpPr>
        <xdr:cNvPr id="377" name="テキスト ボックス 376"/>
        <xdr:cNvSpPr txBox="1"/>
      </xdr:nvSpPr>
      <xdr:spPr>
        <a:xfrm>
          <a:off x="7626427" y="99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51318</xdr:rowOff>
    </xdr:from>
    <xdr:to>
      <xdr:col>10</xdr:col>
      <xdr:colOff>155575</xdr:colOff>
      <xdr:row>57</xdr:row>
      <xdr:rowOff>152918</xdr:rowOff>
    </xdr:to>
    <xdr:sp macro="" textlink="">
      <xdr:nvSpPr>
        <xdr:cNvPr id="378" name="円/楕円 377"/>
        <xdr:cNvSpPr/>
      </xdr:nvSpPr>
      <xdr:spPr>
        <a:xfrm>
          <a:off x="6921500" y="982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169445</xdr:rowOff>
    </xdr:from>
    <xdr:ext cx="469744" cy="259045"/>
    <xdr:sp macro="" textlink="">
      <xdr:nvSpPr>
        <xdr:cNvPr id="379" name="テキスト ボックス 378"/>
        <xdr:cNvSpPr txBox="1"/>
      </xdr:nvSpPr>
      <xdr:spPr>
        <a:xfrm>
          <a:off x="6737427" y="959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119446</xdr:rowOff>
    </xdr:from>
    <xdr:to>
      <xdr:col>15</xdr:col>
      <xdr:colOff>180340</xdr:colOff>
      <xdr:row>78</xdr:row>
      <xdr:rowOff>107764</xdr:rowOff>
    </xdr:to>
    <xdr:cxnSp macro="">
      <xdr:nvCxnSpPr>
        <xdr:cNvPr id="401" name="直線コネクタ 400"/>
        <xdr:cNvCxnSpPr/>
      </xdr:nvCxnSpPr>
      <xdr:spPr>
        <a:xfrm flipV="1">
          <a:off x="10475595" y="12120946"/>
          <a:ext cx="1270" cy="135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111591</xdr:rowOff>
    </xdr:from>
    <xdr:ext cx="469744" cy="259045"/>
    <xdr:sp macro="" textlink="">
      <xdr:nvSpPr>
        <xdr:cNvPr id="402" name="商工費最小値テキスト"/>
        <xdr:cNvSpPr txBox="1"/>
      </xdr:nvSpPr>
      <xdr:spPr>
        <a:xfrm>
          <a:off x="10528300" y="1348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a:t>
          </a:r>
          <a:endParaRPr kumimoji="1" lang="ja-JP" altLang="en-US" sz="1000" b="1">
            <a:latin typeface="ＭＳ Ｐゴシック"/>
          </a:endParaRPr>
        </a:p>
      </xdr:txBody>
    </xdr:sp>
    <xdr:clientData/>
  </xdr:oneCellAnchor>
  <xdr:twoCellAnchor>
    <xdr:from>
      <xdr:col>15</xdr:col>
      <xdr:colOff>92075</xdr:colOff>
      <xdr:row>78</xdr:row>
      <xdr:rowOff>107764</xdr:rowOff>
    </xdr:from>
    <xdr:to>
      <xdr:col>15</xdr:col>
      <xdr:colOff>269875</xdr:colOff>
      <xdr:row>78</xdr:row>
      <xdr:rowOff>107764</xdr:rowOff>
    </xdr:to>
    <xdr:cxnSp macro="">
      <xdr:nvCxnSpPr>
        <xdr:cNvPr id="403" name="直線コネクタ 402"/>
        <xdr:cNvCxnSpPr/>
      </xdr:nvCxnSpPr>
      <xdr:spPr>
        <a:xfrm>
          <a:off x="10388600" y="1348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66123</xdr:rowOff>
    </xdr:from>
    <xdr:ext cx="534377" cy="259045"/>
    <xdr:sp macro="" textlink="">
      <xdr:nvSpPr>
        <xdr:cNvPr id="404" name="商工費最大値テキスト"/>
        <xdr:cNvSpPr txBox="1"/>
      </xdr:nvSpPr>
      <xdr:spPr>
        <a:xfrm>
          <a:off x="10528300" y="1189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60,886</a:t>
          </a:r>
          <a:endParaRPr kumimoji="1" lang="ja-JP" altLang="en-US" sz="1000" b="1">
            <a:latin typeface="ＭＳ Ｐゴシック"/>
          </a:endParaRPr>
        </a:p>
      </xdr:txBody>
    </xdr:sp>
    <xdr:clientData/>
  </xdr:oneCellAnchor>
  <xdr:twoCellAnchor>
    <xdr:from>
      <xdr:col>15</xdr:col>
      <xdr:colOff>92075</xdr:colOff>
      <xdr:row>70</xdr:row>
      <xdr:rowOff>119446</xdr:rowOff>
    </xdr:from>
    <xdr:to>
      <xdr:col>15</xdr:col>
      <xdr:colOff>269875</xdr:colOff>
      <xdr:row>70</xdr:row>
      <xdr:rowOff>119446</xdr:rowOff>
    </xdr:to>
    <xdr:cxnSp macro="">
      <xdr:nvCxnSpPr>
        <xdr:cNvPr id="405" name="直線コネクタ 404"/>
        <xdr:cNvCxnSpPr/>
      </xdr:nvCxnSpPr>
      <xdr:spPr>
        <a:xfrm>
          <a:off x="10388600" y="1212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125185</xdr:rowOff>
    </xdr:from>
    <xdr:to>
      <xdr:col>15</xdr:col>
      <xdr:colOff>180975</xdr:colOff>
      <xdr:row>77</xdr:row>
      <xdr:rowOff>157851</xdr:rowOff>
    </xdr:to>
    <xdr:cxnSp macro="">
      <xdr:nvCxnSpPr>
        <xdr:cNvPr id="406" name="直線コネクタ 405"/>
        <xdr:cNvCxnSpPr/>
      </xdr:nvCxnSpPr>
      <xdr:spPr>
        <a:xfrm>
          <a:off x="9639300" y="13326835"/>
          <a:ext cx="838200" cy="3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29573</xdr:rowOff>
    </xdr:from>
    <xdr:ext cx="534377" cy="259045"/>
    <xdr:sp macro="" textlink="">
      <xdr:nvSpPr>
        <xdr:cNvPr id="407" name="商工費平均値テキスト"/>
        <xdr:cNvSpPr txBox="1"/>
      </xdr:nvSpPr>
      <xdr:spPr>
        <a:xfrm>
          <a:off x="10528300" y="1305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6696</xdr:rowOff>
    </xdr:from>
    <xdr:to>
      <xdr:col>15</xdr:col>
      <xdr:colOff>231775</xdr:colOff>
      <xdr:row>77</xdr:row>
      <xdr:rowOff>108296</xdr:rowOff>
    </xdr:to>
    <xdr:sp macro="" textlink="">
      <xdr:nvSpPr>
        <xdr:cNvPr id="408" name="フローチャート : 判断 407"/>
        <xdr:cNvSpPr/>
      </xdr:nvSpPr>
      <xdr:spPr>
        <a:xfrm>
          <a:off x="10426700" y="1320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101020</xdr:rowOff>
    </xdr:from>
    <xdr:to>
      <xdr:col>14</xdr:col>
      <xdr:colOff>28575</xdr:colOff>
      <xdr:row>77</xdr:row>
      <xdr:rowOff>125185</xdr:rowOff>
    </xdr:to>
    <xdr:cxnSp macro="">
      <xdr:nvCxnSpPr>
        <xdr:cNvPr id="409" name="直線コネクタ 408"/>
        <xdr:cNvCxnSpPr/>
      </xdr:nvCxnSpPr>
      <xdr:spPr>
        <a:xfrm>
          <a:off x="8750300" y="13302670"/>
          <a:ext cx="889000" cy="2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28023</xdr:rowOff>
    </xdr:from>
    <xdr:to>
      <xdr:col>14</xdr:col>
      <xdr:colOff>79375</xdr:colOff>
      <xdr:row>77</xdr:row>
      <xdr:rowOff>129623</xdr:rowOff>
    </xdr:to>
    <xdr:sp macro="" textlink="">
      <xdr:nvSpPr>
        <xdr:cNvPr id="410" name="フローチャート : 判断 409"/>
        <xdr:cNvSpPr/>
      </xdr:nvSpPr>
      <xdr:spPr>
        <a:xfrm>
          <a:off x="9588500" y="1322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146150</xdr:rowOff>
    </xdr:from>
    <xdr:ext cx="534377" cy="259045"/>
    <xdr:sp macro="" textlink="">
      <xdr:nvSpPr>
        <xdr:cNvPr id="411" name="テキスト ボックス 410"/>
        <xdr:cNvSpPr txBox="1"/>
      </xdr:nvSpPr>
      <xdr:spPr>
        <a:xfrm>
          <a:off x="9372111" y="1300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101020</xdr:rowOff>
    </xdr:from>
    <xdr:to>
      <xdr:col>12</xdr:col>
      <xdr:colOff>511175</xdr:colOff>
      <xdr:row>77</xdr:row>
      <xdr:rowOff>148295</xdr:rowOff>
    </xdr:to>
    <xdr:cxnSp macro="">
      <xdr:nvCxnSpPr>
        <xdr:cNvPr id="412" name="直線コネクタ 411"/>
        <xdr:cNvCxnSpPr/>
      </xdr:nvCxnSpPr>
      <xdr:spPr>
        <a:xfrm flipV="1">
          <a:off x="7861300" y="13302670"/>
          <a:ext cx="889000" cy="4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33396</xdr:rowOff>
    </xdr:from>
    <xdr:to>
      <xdr:col>12</xdr:col>
      <xdr:colOff>561975</xdr:colOff>
      <xdr:row>77</xdr:row>
      <xdr:rowOff>134996</xdr:rowOff>
    </xdr:to>
    <xdr:sp macro="" textlink="">
      <xdr:nvSpPr>
        <xdr:cNvPr id="413" name="フローチャート : 判断 412"/>
        <xdr:cNvSpPr/>
      </xdr:nvSpPr>
      <xdr:spPr>
        <a:xfrm>
          <a:off x="8699500" y="1323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151523</xdr:rowOff>
    </xdr:from>
    <xdr:ext cx="469744" cy="259045"/>
    <xdr:sp macro="" textlink="">
      <xdr:nvSpPr>
        <xdr:cNvPr id="414" name="テキスト ボックス 413"/>
        <xdr:cNvSpPr txBox="1"/>
      </xdr:nvSpPr>
      <xdr:spPr>
        <a:xfrm>
          <a:off x="8515427" y="1301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121960</xdr:rowOff>
    </xdr:from>
    <xdr:to>
      <xdr:col>11</xdr:col>
      <xdr:colOff>307975</xdr:colOff>
      <xdr:row>77</xdr:row>
      <xdr:rowOff>148295</xdr:rowOff>
    </xdr:to>
    <xdr:cxnSp macro="">
      <xdr:nvCxnSpPr>
        <xdr:cNvPr id="415" name="直線コネクタ 414"/>
        <xdr:cNvCxnSpPr/>
      </xdr:nvCxnSpPr>
      <xdr:spPr>
        <a:xfrm>
          <a:off x="6972300" y="13323610"/>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22423</xdr:rowOff>
    </xdr:from>
    <xdr:to>
      <xdr:col>11</xdr:col>
      <xdr:colOff>358775</xdr:colOff>
      <xdr:row>77</xdr:row>
      <xdr:rowOff>124023</xdr:rowOff>
    </xdr:to>
    <xdr:sp macro="" textlink="">
      <xdr:nvSpPr>
        <xdr:cNvPr id="416" name="フローチャート : 判断 415"/>
        <xdr:cNvSpPr/>
      </xdr:nvSpPr>
      <xdr:spPr>
        <a:xfrm>
          <a:off x="7810500" y="1322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140550</xdr:rowOff>
    </xdr:from>
    <xdr:ext cx="534377" cy="259045"/>
    <xdr:sp macro="" textlink="">
      <xdr:nvSpPr>
        <xdr:cNvPr id="417" name="テキスト ボックス 416"/>
        <xdr:cNvSpPr txBox="1"/>
      </xdr:nvSpPr>
      <xdr:spPr>
        <a:xfrm>
          <a:off x="7594111" y="1299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26355</xdr:rowOff>
    </xdr:from>
    <xdr:to>
      <xdr:col>10</xdr:col>
      <xdr:colOff>155575</xdr:colOff>
      <xdr:row>77</xdr:row>
      <xdr:rowOff>127955</xdr:rowOff>
    </xdr:to>
    <xdr:sp macro="" textlink="">
      <xdr:nvSpPr>
        <xdr:cNvPr id="418" name="フローチャート : 判断 417"/>
        <xdr:cNvSpPr/>
      </xdr:nvSpPr>
      <xdr:spPr>
        <a:xfrm>
          <a:off x="6921500" y="1322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144482</xdr:rowOff>
    </xdr:from>
    <xdr:ext cx="534377" cy="259045"/>
    <xdr:sp macro="" textlink="">
      <xdr:nvSpPr>
        <xdr:cNvPr id="419" name="テキスト ボックス 418"/>
        <xdr:cNvSpPr txBox="1"/>
      </xdr:nvSpPr>
      <xdr:spPr>
        <a:xfrm>
          <a:off x="6705111" y="130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107051</xdr:rowOff>
    </xdr:from>
    <xdr:to>
      <xdr:col>15</xdr:col>
      <xdr:colOff>231775</xdr:colOff>
      <xdr:row>78</xdr:row>
      <xdr:rowOff>37201</xdr:rowOff>
    </xdr:to>
    <xdr:sp macro="" textlink="">
      <xdr:nvSpPr>
        <xdr:cNvPr id="425" name="円/楕円 424"/>
        <xdr:cNvSpPr/>
      </xdr:nvSpPr>
      <xdr:spPr>
        <a:xfrm>
          <a:off x="10426700" y="1330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21978</xdr:rowOff>
    </xdr:from>
    <xdr:ext cx="469744" cy="259045"/>
    <xdr:sp macro="" textlink="">
      <xdr:nvSpPr>
        <xdr:cNvPr id="426" name="商工費該当値テキスト"/>
        <xdr:cNvSpPr txBox="1"/>
      </xdr:nvSpPr>
      <xdr:spPr>
        <a:xfrm>
          <a:off x="10528300" y="1322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74385</xdr:rowOff>
    </xdr:from>
    <xdr:to>
      <xdr:col>14</xdr:col>
      <xdr:colOff>79375</xdr:colOff>
      <xdr:row>78</xdr:row>
      <xdr:rowOff>4535</xdr:rowOff>
    </xdr:to>
    <xdr:sp macro="" textlink="">
      <xdr:nvSpPr>
        <xdr:cNvPr id="427" name="円/楕円 426"/>
        <xdr:cNvSpPr/>
      </xdr:nvSpPr>
      <xdr:spPr>
        <a:xfrm>
          <a:off x="9588500" y="132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167112</xdr:rowOff>
    </xdr:from>
    <xdr:ext cx="469744" cy="259045"/>
    <xdr:sp macro="" textlink="">
      <xdr:nvSpPr>
        <xdr:cNvPr id="428" name="テキスト ボックス 427"/>
        <xdr:cNvSpPr txBox="1"/>
      </xdr:nvSpPr>
      <xdr:spPr>
        <a:xfrm>
          <a:off x="9404427" y="1336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50220</xdr:rowOff>
    </xdr:from>
    <xdr:to>
      <xdr:col>12</xdr:col>
      <xdr:colOff>561975</xdr:colOff>
      <xdr:row>77</xdr:row>
      <xdr:rowOff>151820</xdr:rowOff>
    </xdr:to>
    <xdr:sp macro="" textlink="">
      <xdr:nvSpPr>
        <xdr:cNvPr id="429" name="円/楕円 428"/>
        <xdr:cNvSpPr/>
      </xdr:nvSpPr>
      <xdr:spPr>
        <a:xfrm>
          <a:off x="8699500" y="1325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142947</xdr:rowOff>
    </xdr:from>
    <xdr:ext cx="469744" cy="259045"/>
    <xdr:sp macro="" textlink="">
      <xdr:nvSpPr>
        <xdr:cNvPr id="430" name="テキスト ボックス 429"/>
        <xdr:cNvSpPr txBox="1"/>
      </xdr:nvSpPr>
      <xdr:spPr>
        <a:xfrm>
          <a:off x="8515427" y="1334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97495</xdr:rowOff>
    </xdr:from>
    <xdr:to>
      <xdr:col>11</xdr:col>
      <xdr:colOff>358775</xdr:colOff>
      <xdr:row>78</xdr:row>
      <xdr:rowOff>27645</xdr:rowOff>
    </xdr:to>
    <xdr:sp macro="" textlink="">
      <xdr:nvSpPr>
        <xdr:cNvPr id="431" name="円/楕円 430"/>
        <xdr:cNvSpPr/>
      </xdr:nvSpPr>
      <xdr:spPr>
        <a:xfrm>
          <a:off x="7810500" y="1329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18772</xdr:rowOff>
    </xdr:from>
    <xdr:ext cx="469744" cy="259045"/>
    <xdr:sp macro="" textlink="">
      <xdr:nvSpPr>
        <xdr:cNvPr id="432" name="テキスト ボックス 431"/>
        <xdr:cNvSpPr txBox="1"/>
      </xdr:nvSpPr>
      <xdr:spPr>
        <a:xfrm>
          <a:off x="7626427" y="1339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7,124</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71160</xdr:rowOff>
    </xdr:from>
    <xdr:to>
      <xdr:col>10</xdr:col>
      <xdr:colOff>155575</xdr:colOff>
      <xdr:row>78</xdr:row>
      <xdr:rowOff>1310</xdr:rowOff>
    </xdr:to>
    <xdr:sp macro="" textlink="">
      <xdr:nvSpPr>
        <xdr:cNvPr id="433" name="円/楕円 432"/>
        <xdr:cNvSpPr/>
      </xdr:nvSpPr>
      <xdr:spPr>
        <a:xfrm>
          <a:off x="6921500" y="132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163887</xdr:rowOff>
    </xdr:from>
    <xdr:ext cx="469744" cy="259045"/>
    <xdr:sp macro="" textlink="">
      <xdr:nvSpPr>
        <xdr:cNvPr id="434" name="テキスト ボックス 433"/>
        <xdr:cNvSpPr txBox="1"/>
      </xdr:nvSpPr>
      <xdr:spPr>
        <a:xfrm>
          <a:off x="6737427" y="1336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67157</xdr:rowOff>
    </xdr:from>
    <xdr:to>
      <xdr:col>15</xdr:col>
      <xdr:colOff>180340</xdr:colOff>
      <xdr:row>99</xdr:row>
      <xdr:rowOff>70396</xdr:rowOff>
    </xdr:to>
    <xdr:cxnSp macro="">
      <xdr:nvCxnSpPr>
        <xdr:cNvPr id="459" name="直線コネクタ 458"/>
        <xdr:cNvCxnSpPr/>
      </xdr:nvCxnSpPr>
      <xdr:spPr>
        <a:xfrm flipV="1">
          <a:off x="10475595" y="15497657"/>
          <a:ext cx="1270" cy="1546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74223</xdr:rowOff>
    </xdr:from>
    <xdr:ext cx="534377" cy="259045"/>
    <xdr:sp macro="" textlink="">
      <xdr:nvSpPr>
        <xdr:cNvPr id="460" name="土木費最小値テキスト"/>
        <xdr:cNvSpPr txBox="1"/>
      </xdr:nvSpPr>
      <xdr:spPr>
        <a:xfrm>
          <a:off x="10528300" y="1704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18,638</a:t>
          </a:r>
          <a:endParaRPr kumimoji="1" lang="ja-JP" altLang="en-US" sz="1000" b="1">
            <a:latin typeface="ＭＳ Ｐゴシック"/>
          </a:endParaRPr>
        </a:p>
      </xdr:txBody>
    </xdr:sp>
    <xdr:clientData/>
  </xdr:oneCellAnchor>
  <xdr:twoCellAnchor>
    <xdr:from>
      <xdr:col>15</xdr:col>
      <xdr:colOff>92075</xdr:colOff>
      <xdr:row>99</xdr:row>
      <xdr:rowOff>70396</xdr:rowOff>
    </xdr:from>
    <xdr:to>
      <xdr:col>15</xdr:col>
      <xdr:colOff>269875</xdr:colOff>
      <xdr:row>99</xdr:row>
      <xdr:rowOff>70396</xdr:rowOff>
    </xdr:to>
    <xdr:cxnSp macro="">
      <xdr:nvCxnSpPr>
        <xdr:cNvPr id="461" name="直線コネクタ 460"/>
        <xdr:cNvCxnSpPr/>
      </xdr:nvCxnSpPr>
      <xdr:spPr>
        <a:xfrm>
          <a:off x="10388600" y="170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13834</xdr:rowOff>
    </xdr:from>
    <xdr:ext cx="534377" cy="259045"/>
    <xdr:sp macro="" textlink="">
      <xdr:nvSpPr>
        <xdr:cNvPr id="462" name="土木費最大値テキスト"/>
        <xdr:cNvSpPr txBox="1"/>
      </xdr:nvSpPr>
      <xdr:spPr>
        <a:xfrm>
          <a:off x="10528300" y="1527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99,808</a:t>
          </a:r>
          <a:endParaRPr kumimoji="1" lang="ja-JP" altLang="en-US" sz="1000" b="1">
            <a:latin typeface="ＭＳ Ｐゴシック"/>
          </a:endParaRPr>
        </a:p>
      </xdr:txBody>
    </xdr:sp>
    <xdr:clientData/>
  </xdr:oneCellAnchor>
  <xdr:twoCellAnchor>
    <xdr:from>
      <xdr:col>15</xdr:col>
      <xdr:colOff>92075</xdr:colOff>
      <xdr:row>90</xdr:row>
      <xdr:rowOff>67157</xdr:rowOff>
    </xdr:from>
    <xdr:to>
      <xdr:col>15</xdr:col>
      <xdr:colOff>269875</xdr:colOff>
      <xdr:row>90</xdr:row>
      <xdr:rowOff>67157</xdr:rowOff>
    </xdr:to>
    <xdr:cxnSp macro="">
      <xdr:nvCxnSpPr>
        <xdr:cNvPr id="463" name="直線コネクタ 462"/>
        <xdr:cNvCxnSpPr/>
      </xdr:nvCxnSpPr>
      <xdr:spPr>
        <a:xfrm>
          <a:off x="10388600" y="154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27763</xdr:rowOff>
    </xdr:from>
    <xdr:to>
      <xdr:col>15</xdr:col>
      <xdr:colOff>180975</xdr:colOff>
      <xdr:row>96</xdr:row>
      <xdr:rowOff>88685</xdr:rowOff>
    </xdr:to>
    <xdr:cxnSp macro="">
      <xdr:nvCxnSpPr>
        <xdr:cNvPr id="464" name="直線コネクタ 463"/>
        <xdr:cNvCxnSpPr/>
      </xdr:nvCxnSpPr>
      <xdr:spPr>
        <a:xfrm flipV="1">
          <a:off x="9639300" y="16486963"/>
          <a:ext cx="838200" cy="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95293</xdr:rowOff>
    </xdr:from>
    <xdr:ext cx="534377" cy="259045"/>
    <xdr:sp macro="" textlink="">
      <xdr:nvSpPr>
        <xdr:cNvPr id="465" name="土木費平均値テキスト"/>
        <xdr:cNvSpPr txBox="1"/>
      </xdr:nvSpPr>
      <xdr:spPr>
        <a:xfrm>
          <a:off x="10528300" y="16554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116866</xdr:rowOff>
    </xdr:from>
    <xdr:to>
      <xdr:col>15</xdr:col>
      <xdr:colOff>231775</xdr:colOff>
      <xdr:row>97</xdr:row>
      <xdr:rowOff>47016</xdr:rowOff>
    </xdr:to>
    <xdr:sp macro="" textlink="">
      <xdr:nvSpPr>
        <xdr:cNvPr id="466" name="フローチャート : 判断 465"/>
        <xdr:cNvSpPr/>
      </xdr:nvSpPr>
      <xdr:spPr>
        <a:xfrm>
          <a:off x="104267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162161</xdr:rowOff>
    </xdr:from>
    <xdr:to>
      <xdr:col>14</xdr:col>
      <xdr:colOff>28575</xdr:colOff>
      <xdr:row>96</xdr:row>
      <xdr:rowOff>88685</xdr:rowOff>
    </xdr:to>
    <xdr:cxnSp macro="">
      <xdr:nvCxnSpPr>
        <xdr:cNvPr id="467" name="直線コネクタ 466"/>
        <xdr:cNvCxnSpPr/>
      </xdr:nvCxnSpPr>
      <xdr:spPr>
        <a:xfrm>
          <a:off x="8750300" y="16449911"/>
          <a:ext cx="889000" cy="9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98082</xdr:rowOff>
    </xdr:from>
    <xdr:to>
      <xdr:col>14</xdr:col>
      <xdr:colOff>79375</xdr:colOff>
      <xdr:row>97</xdr:row>
      <xdr:rowOff>28232</xdr:rowOff>
    </xdr:to>
    <xdr:sp macro="" textlink="">
      <xdr:nvSpPr>
        <xdr:cNvPr id="468" name="フローチャート : 判断 467"/>
        <xdr:cNvSpPr/>
      </xdr:nvSpPr>
      <xdr:spPr>
        <a:xfrm>
          <a:off x="9588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19359</xdr:rowOff>
    </xdr:from>
    <xdr:ext cx="534377" cy="259045"/>
    <xdr:sp macro="" textlink="">
      <xdr:nvSpPr>
        <xdr:cNvPr id="469" name="テキスト ボックス 468"/>
        <xdr:cNvSpPr txBox="1"/>
      </xdr:nvSpPr>
      <xdr:spPr>
        <a:xfrm>
          <a:off x="9372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162161</xdr:rowOff>
    </xdr:from>
    <xdr:to>
      <xdr:col>12</xdr:col>
      <xdr:colOff>511175</xdr:colOff>
      <xdr:row>96</xdr:row>
      <xdr:rowOff>5511</xdr:rowOff>
    </xdr:to>
    <xdr:cxnSp macro="">
      <xdr:nvCxnSpPr>
        <xdr:cNvPr id="470" name="直線コネクタ 469"/>
        <xdr:cNvCxnSpPr/>
      </xdr:nvCxnSpPr>
      <xdr:spPr>
        <a:xfrm flipV="1">
          <a:off x="7861300" y="16449911"/>
          <a:ext cx="889000" cy="1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43904</xdr:rowOff>
    </xdr:from>
    <xdr:to>
      <xdr:col>12</xdr:col>
      <xdr:colOff>561975</xdr:colOff>
      <xdr:row>96</xdr:row>
      <xdr:rowOff>145504</xdr:rowOff>
    </xdr:to>
    <xdr:sp macro="" textlink="">
      <xdr:nvSpPr>
        <xdr:cNvPr id="471" name="フローチャート : 判断 470"/>
        <xdr:cNvSpPr/>
      </xdr:nvSpPr>
      <xdr:spPr>
        <a:xfrm>
          <a:off x="8699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136631</xdr:rowOff>
    </xdr:from>
    <xdr:ext cx="534377" cy="259045"/>
    <xdr:sp macro="" textlink="">
      <xdr:nvSpPr>
        <xdr:cNvPr id="472" name="テキスト ボックス 471"/>
        <xdr:cNvSpPr txBox="1"/>
      </xdr:nvSpPr>
      <xdr:spPr>
        <a:xfrm>
          <a:off x="8483111" y="165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135910</xdr:rowOff>
    </xdr:from>
    <xdr:to>
      <xdr:col>11</xdr:col>
      <xdr:colOff>307975</xdr:colOff>
      <xdr:row>96</xdr:row>
      <xdr:rowOff>5511</xdr:rowOff>
    </xdr:to>
    <xdr:cxnSp macro="">
      <xdr:nvCxnSpPr>
        <xdr:cNvPr id="473" name="直線コネクタ 472"/>
        <xdr:cNvCxnSpPr/>
      </xdr:nvCxnSpPr>
      <xdr:spPr>
        <a:xfrm>
          <a:off x="6972300" y="16423660"/>
          <a:ext cx="889000" cy="4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84080</xdr:rowOff>
    </xdr:from>
    <xdr:to>
      <xdr:col>11</xdr:col>
      <xdr:colOff>358775</xdr:colOff>
      <xdr:row>97</xdr:row>
      <xdr:rowOff>14230</xdr:rowOff>
    </xdr:to>
    <xdr:sp macro="" textlink="">
      <xdr:nvSpPr>
        <xdr:cNvPr id="474" name="フローチャート : 判断 473"/>
        <xdr:cNvSpPr/>
      </xdr:nvSpPr>
      <xdr:spPr>
        <a:xfrm>
          <a:off x="7810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5357</xdr:rowOff>
    </xdr:from>
    <xdr:ext cx="534377" cy="259045"/>
    <xdr:sp macro="" textlink="">
      <xdr:nvSpPr>
        <xdr:cNvPr id="475" name="テキスト ボックス 474"/>
        <xdr:cNvSpPr txBox="1"/>
      </xdr:nvSpPr>
      <xdr:spPr>
        <a:xfrm>
          <a:off x="7594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94862</xdr:rowOff>
    </xdr:from>
    <xdr:to>
      <xdr:col>10</xdr:col>
      <xdr:colOff>155575</xdr:colOff>
      <xdr:row>97</xdr:row>
      <xdr:rowOff>25012</xdr:rowOff>
    </xdr:to>
    <xdr:sp macro="" textlink="">
      <xdr:nvSpPr>
        <xdr:cNvPr id="476" name="フローチャート : 判断 475"/>
        <xdr:cNvSpPr/>
      </xdr:nvSpPr>
      <xdr:spPr>
        <a:xfrm>
          <a:off x="6921500" y="1655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16139</xdr:rowOff>
    </xdr:from>
    <xdr:ext cx="534377" cy="259045"/>
    <xdr:sp macro="" textlink="">
      <xdr:nvSpPr>
        <xdr:cNvPr id="477" name="テキスト ボックス 476"/>
        <xdr:cNvSpPr txBox="1"/>
      </xdr:nvSpPr>
      <xdr:spPr>
        <a:xfrm>
          <a:off x="6705111" y="1664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41,687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148413</xdr:rowOff>
    </xdr:from>
    <xdr:to>
      <xdr:col>15</xdr:col>
      <xdr:colOff>231775</xdr:colOff>
      <xdr:row>96</xdr:row>
      <xdr:rowOff>78563</xdr:rowOff>
    </xdr:to>
    <xdr:sp macro="" textlink="">
      <xdr:nvSpPr>
        <xdr:cNvPr id="483" name="円/楕円 482"/>
        <xdr:cNvSpPr/>
      </xdr:nvSpPr>
      <xdr:spPr>
        <a:xfrm>
          <a:off x="10426700" y="1643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171290</xdr:rowOff>
    </xdr:from>
    <xdr:ext cx="534377" cy="259045"/>
    <xdr:sp macro="" textlink="">
      <xdr:nvSpPr>
        <xdr:cNvPr id="484" name="土木費該当値テキスト"/>
        <xdr:cNvSpPr txBox="1"/>
      </xdr:nvSpPr>
      <xdr:spPr>
        <a:xfrm>
          <a:off x="10528300" y="1628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47,876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37885</xdr:rowOff>
    </xdr:from>
    <xdr:to>
      <xdr:col>14</xdr:col>
      <xdr:colOff>79375</xdr:colOff>
      <xdr:row>96</xdr:row>
      <xdr:rowOff>139485</xdr:rowOff>
    </xdr:to>
    <xdr:sp macro="" textlink="">
      <xdr:nvSpPr>
        <xdr:cNvPr id="485" name="円/楕円 484"/>
        <xdr:cNvSpPr/>
      </xdr:nvSpPr>
      <xdr:spPr>
        <a:xfrm>
          <a:off x="9588500" y="164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156012</xdr:rowOff>
    </xdr:from>
    <xdr:ext cx="534377" cy="259045"/>
    <xdr:sp macro="" textlink="">
      <xdr:nvSpPr>
        <xdr:cNvPr id="486" name="テキスト ボックス 485"/>
        <xdr:cNvSpPr txBox="1"/>
      </xdr:nvSpPr>
      <xdr:spPr>
        <a:xfrm>
          <a:off x="9372111" y="1627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44,678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111361</xdr:rowOff>
    </xdr:from>
    <xdr:to>
      <xdr:col>12</xdr:col>
      <xdr:colOff>561975</xdr:colOff>
      <xdr:row>96</xdr:row>
      <xdr:rowOff>41511</xdr:rowOff>
    </xdr:to>
    <xdr:sp macro="" textlink="">
      <xdr:nvSpPr>
        <xdr:cNvPr id="487" name="円/楕円 486"/>
        <xdr:cNvSpPr/>
      </xdr:nvSpPr>
      <xdr:spPr>
        <a:xfrm>
          <a:off x="8699500" y="1639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58038</xdr:rowOff>
    </xdr:from>
    <xdr:ext cx="534377" cy="259045"/>
    <xdr:sp macro="" textlink="">
      <xdr:nvSpPr>
        <xdr:cNvPr id="488" name="テキスト ボックス 487"/>
        <xdr:cNvSpPr txBox="1"/>
      </xdr:nvSpPr>
      <xdr:spPr>
        <a:xfrm>
          <a:off x="8483111" y="1617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49,821</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126161</xdr:rowOff>
    </xdr:from>
    <xdr:to>
      <xdr:col>11</xdr:col>
      <xdr:colOff>358775</xdr:colOff>
      <xdr:row>96</xdr:row>
      <xdr:rowOff>56311</xdr:rowOff>
    </xdr:to>
    <xdr:sp macro="" textlink="">
      <xdr:nvSpPr>
        <xdr:cNvPr id="489" name="円/楕円 488"/>
        <xdr:cNvSpPr/>
      </xdr:nvSpPr>
      <xdr:spPr>
        <a:xfrm>
          <a:off x="7810500" y="1641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72838</xdr:rowOff>
    </xdr:from>
    <xdr:ext cx="534377" cy="259045"/>
    <xdr:sp macro="" textlink="">
      <xdr:nvSpPr>
        <xdr:cNvPr id="490" name="テキスト ボックス 489"/>
        <xdr:cNvSpPr txBox="1"/>
      </xdr:nvSpPr>
      <xdr:spPr>
        <a:xfrm>
          <a:off x="7594111" y="1618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49,044</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85110</xdr:rowOff>
    </xdr:from>
    <xdr:to>
      <xdr:col>10</xdr:col>
      <xdr:colOff>155575</xdr:colOff>
      <xdr:row>96</xdr:row>
      <xdr:rowOff>15260</xdr:rowOff>
    </xdr:to>
    <xdr:sp macro="" textlink="">
      <xdr:nvSpPr>
        <xdr:cNvPr id="491" name="円/楕円 490"/>
        <xdr:cNvSpPr/>
      </xdr:nvSpPr>
      <xdr:spPr>
        <a:xfrm>
          <a:off x="6921500" y="1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31787</xdr:rowOff>
    </xdr:from>
    <xdr:ext cx="534377" cy="259045"/>
    <xdr:sp macro="" textlink="">
      <xdr:nvSpPr>
        <xdr:cNvPr id="492" name="テキスト ボックス 491"/>
        <xdr:cNvSpPr txBox="1"/>
      </xdr:nvSpPr>
      <xdr:spPr>
        <a:xfrm>
          <a:off x="6705111" y="1614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49631</xdr:rowOff>
    </xdr:from>
    <xdr:to>
      <xdr:col>23</xdr:col>
      <xdr:colOff>516889</xdr:colOff>
      <xdr:row>38</xdr:row>
      <xdr:rowOff>63086</xdr:rowOff>
    </xdr:to>
    <xdr:cxnSp macro="">
      <xdr:nvCxnSpPr>
        <xdr:cNvPr id="519" name="直線コネクタ 518"/>
        <xdr:cNvCxnSpPr/>
      </xdr:nvCxnSpPr>
      <xdr:spPr>
        <a:xfrm flipV="1">
          <a:off x="16317595" y="5364581"/>
          <a:ext cx="1269" cy="1213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66913</xdr:rowOff>
    </xdr:from>
    <xdr:ext cx="469744" cy="259045"/>
    <xdr:sp macro="" textlink="">
      <xdr:nvSpPr>
        <xdr:cNvPr id="520" name="消防費最小値テキスト"/>
        <xdr:cNvSpPr txBox="1"/>
      </xdr:nvSpPr>
      <xdr:spPr>
        <a:xfrm>
          <a:off x="16370300" y="6582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8,173</a:t>
          </a:r>
          <a:endParaRPr kumimoji="1" lang="ja-JP" altLang="en-US" sz="1000" b="1">
            <a:latin typeface="ＭＳ Ｐゴシック"/>
          </a:endParaRPr>
        </a:p>
      </xdr:txBody>
    </xdr:sp>
    <xdr:clientData/>
  </xdr:oneCellAnchor>
  <xdr:twoCellAnchor>
    <xdr:from>
      <xdr:col>23</xdr:col>
      <xdr:colOff>428625</xdr:colOff>
      <xdr:row>38</xdr:row>
      <xdr:rowOff>63086</xdr:rowOff>
    </xdr:from>
    <xdr:to>
      <xdr:col>23</xdr:col>
      <xdr:colOff>606425</xdr:colOff>
      <xdr:row>38</xdr:row>
      <xdr:rowOff>63086</xdr:rowOff>
    </xdr:to>
    <xdr:cxnSp macro="">
      <xdr:nvCxnSpPr>
        <xdr:cNvPr id="521" name="直線コネクタ 520"/>
        <xdr:cNvCxnSpPr/>
      </xdr:nvCxnSpPr>
      <xdr:spPr>
        <a:xfrm>
          <a:off x="16230600" y="65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167758</xdr:rowOff>
    </xdr:from>
    <xdr:ext cx="534377" cy="259045"/>
    <xdr:sp macro="" textlink="">
      <xdr:nvSpPr>
        <xdr:cNvPr id="522" name="消防費最大値テキスト"/>
        <xdr:cNvSpPr txBox="1"/>
      </xdr:nvSpPr>
      <xdr:spPr>
        <a:xfrm>
          <a:off x="16370300" y="51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26,754</a:t>
          </a:r>
          <a:endParaRPr kumimoji="1" lang="ja-JP" altLang="en-US" sz="1000" b="1">
            <a:latin typeface="ＭＳ Ｐゴシック"/>
          </a:endParaRPr>
        </a:p>
      </xdr:txBody>
    </xdr:sp>
    <xdr:clientData/>
  </xdr:oneCellAnchor>
  <xdr:twoCellAnchor>
    <xdr:from>
      <xdr:col>23</xdr:col>
      <xdr:colOff>428625</xdr:colOff>
      <xdr:row>31</xdr:row>
      <xdr:rowOff>49631</xdr:rowOff>
    </xdr:from>
    <xdr:to>
      <xdr:col>23</xdr:col>
      <xdr:colOff>606425</xdr:colOff>
      <xdr:row>31</xdr:row>
      <xdr:rowOff>49631</xdr:rowOff>
    </xdr:to>
    <xdr:cxnSp macro="">
      <xdr:nvCxnSpPr>
        <xdr:cNvPr id="523" name="直線コネクタ 522"/>
        <xdr:cNvCxnSpPr/>
      </xdr:nvCxnSpPr>
      <xdr:spPr>
        <a:xfrm>
          <a:off x="16230600" y="536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161188</xdr:rowOff>
    </xdr:from>
    <xdr:to>
      <xdr:col>23</xdr:col>
      <xdr:colOff>517525</xdr:colOff>
      <xdr:row>36</xdr:row>
      <xdr:rowOff>75888</xdr:rowOff>
    </xdr:to>
    <xdr:cxnSp macro="">
      <xdr:nvCxnSpPr>
        <xdr:cNvPr id="524" name="直線コネクタ 523"/>
        <xdr:cNvCxnSpPr/>
      </xdr:nvCxnSpPr>
      <xdr:spPr>
        <a:xfrm flipV="1">
          <a:off x="15481300" y="5819038"/>
          <a:ext cx="838200" cy="42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12659</xdr:rowOff>
    </xdr:from>
    <xdr:ext cx="534377" cy="259045"/>
    <xdr:sp macro="" textlink="">
      <xdr:nvSpPr>
        <xdr:cNvPr id="525" name="消防費平均値テキスト"/>
        <xdr:cNvSpPr txBox="1"/>
      </xdr:nvSpPr>
      <xdr:spPr>
        <a:xfrm>
          <a:off x="16370300" y="618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34232</xdr:rowOff>
    </xdr:from>
    <xdr:to>
      <xdr:col>23</xdr:col>
      <xdr:colOff>568325</xdr:colOff>
      <xdr:row>36</xdr:row>
      <xdr:rowOff>135832</xdr:rowOff>
    </xdr:to>
    <xdr:sp macro="" textlink="">
      <xdr:nvSpPr>
        <xdr:cNvPr id="526" name="フローチャート : 判断 525"/>
        <xdr:cNvSpPr/>
      </xdr:nvSpPr>
      <xdr:spPr>
        <a:xfrm>
          <a:off x="16268700" y="620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88951</xdr:rowOff>
    </xdr:from>
    <xdr:to>
      <xdr:col>22</xdr:col>
      <xdr:colOff>365125</xdr:colOff>
      <xdr:row>36</xdr:row>
      <xdr:rowOff>75888</xdr:rowOff>
    </xdr:to>
    <xdr:cxnSp macro="">
      <xdr:nvCxnSpPr>
        <xdr:cNvPr id="527" name="直線コネクタ 526"/>
        <xdr:cNvCxnSpPr/>
      </xdr:nvCxnSpPr>
      <xdr:spPr>
        <a:xfrm>
          <a:off x="14592300" y="6089701"/>
          <a:ext cx="8890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53434</xdr:rowOff>
    </xdr:from>
    <xdr:to>
      <xdr:col>22</xdr:col>
      <xdr:colOff>415925</xdr:colOff>
      <xdr:row>36</xdr:row>
      <xdr:rowOff>155034</xdr:rowOff>
    </xdr:to>
    <xdr:sp macro="" textlink="">
      <xdr:nvSpPr>
        <xdr:cNvPr id="528" name="フローチャート : 判断 527"/>
        <xdr:cNvSpPr/>
      </xdr:nvSpPr>
      <xdr:spPr>
        <a:xfrm>
          <a:off x="15430500" y="622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146161</xdr:rowOff>
    </xdr:from>
    <xdr:ext cx="534377" cy="259045"/>
    <xdr:sp macro="" textlink="">
      <xdr:nvSpPr>
        <xdr:cNvPr id="529" name="テキスト ボックス 528"/>
        <xdr:cNvSpPr txBox="1"/>
      </xdr:nvSpPr>
      <xdr:spPr>
        <a:xfrm>
          <a:off x="15214111" y="631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88951</xdr:rowOff>
    </xdr:from>
    <xdr:to>
      <xdr:col>21</xdr:col>
      <xdr:colOff>161925</xdr:colOff>
      <xdr:row>36</xdr:row>
      <xdr:rowOff>129837</xdr:rowOff>
    </xdr:to>
    <xdr:cxnSp macro="">
      <xdr:nvCxnSpPr>
        <xdr:cNvPr id="530" name="直線コネクタ 529"/>
        <xdr:cNvCxnSpPr/>
      </xdr:nvCxnSpPr>
      <xdr:spPr>
        <a:xfrm flipV="1">
          <a:off x="13703300" y="6089701"/>
          <a:ext cx="889000" cy="21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82173</xdr:rowOff>
    </xdr:from>
    <xdr:to>
      <xdr:col>21</xdr:col>
      <xdr:colOff>212725</xdr:colOff>
      <xdr:row>37</xdr:row>
      <xdr:rowOff>12323</xdr:rowOff>
    </xdr:to>
    <xdr:sp macro="" textlink="">
      <xdr:nvSpPr>
        <xdr:cNvPr id="531" name="フローチャート : 判断 530"/>
        <xdr:cNvSpPr/>
      </xdr:nvSpPr>
      <xdr:spPr>
        <a:xfrm>
          <a:off x="14541500" y="625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3450</xdr:rowOff>
    </xdr:from>
    <xdr:ext cx="534377" cy="259045"/>
    <xdr:sp macro="" textlink="">
      <xdr:nvSpPr>
        <xdr:cNvPr id="532" name="テキスト ボックス 531"/>
        <xdr:cNvSpPr txBox="1"/>
      </xdr:nvSpPr>
      <xdr:spPr>
        <a:xfrm>
          <a:off x="14325111" y="634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15603</xdr:rowOff>
    </xdr:from>
    <xdr:to>
      <xdr:col>19</xdr:col>
      <xdr:colOff>644525</xdr:colOff>
      <xdr:row>36</xdr:row>
      <xdr:rowOff>129837</xdr:rowOff>
    </xdr:to>
    <xdr:cxnSp macro="">
      <xdr:nvCxnSpPr>
        <xdr:cNvPr id="533" name="直線コネクタ 532"/>
        <xdr:cNvCxnSpPr/>
      </xdr:nvCxnSpPr>
      <xdr:spPr>
        <a:xfrm>
          <a:off x="12814300" y="6187803"/>
          <a:ext cx="889000" cy="11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107449</xdr:rowOff>
    </xdr:from>
    <xdr:to>
      <xdr:col>20</xdr:col>
      <xdr:colOff>9525</xdr:colOff>
      <xdr:row>37</xdr:row>
      <xdr:rowOff>37599</xdr:rowOff>
    </xdr:to>
    <xdr:sp macro="" textlink="">
      <xdr:nvSpPr>
        <xdr:cNvPr id="534" name="フローチャート : 判断 533"/>
        <xdr:cNvSpPr/>
      </xdr:nvSpPr>
      <xdr:spPr>
        <a:xfrm>
          <a:off x="13652500" y="627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28726</xdr:rowOff>
    </xdr:from>
    <xdr:ext cx="534377" cy="259045"/>
    <xdr:sp macro="" textlink="">
      <xdr:nvSpPr>
        <xdr:cNvPr id="535" name="テキスト ボックス 534"/>
        <xdr:cNvSpPr txBox="1"/>
      </xdr:nvSpPr>
      <xdr:spPr>
        <a:xfrm>
          <a:off x="13436111" y="637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121361</xdr:rowOff>
    </xdr:from>
    <xdr:to>
      <xdr:col>18</xdr:col>
      <xdr:colOff>492125</xdr:colOff>
      <xdr:row>37</xdr:row>
      <xdr:rowOff>51511</xdr:rowOff>
    </xdr:to>
    <xdr:sp macro="" textlink="">
      <xdr:nvSpPr>
        <xdr:cNvPr id="536" name="フローチャート : 判断 535"/>
        <xdr:cNvSpPr/>
      </xdr:nvSpPr>
      <xdr:spPr>
        <a:xfrm>
          <a:off x="12763500" y="629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42638</xdr:rowOff>
    </xdr:from>
    <xdr:ext cx="534377" cy="259045"/>
    <xdr:sp macro="" textlink="">
      <xdr:nvSpPr>
        <xdr:cNvPr id="537" name="テキスト ボックス 536"/>
        <xdr:cNvSpPr txBox="1"/>
      </xdr:nvSpPr>
      <xdr:spPr>
        <a:xfrm>
          <a:off x="12547111" y="63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110388</xdr:rowOff>
    </xdr:from>
    <xdr:to>
      <xdr:col>23</xdr:col>
      <xdr:colOff>568325</xdr:colOff>
      <xdr:row>34</xdr:row>
      <xdr:rowOff>40538</xdr:rowOff>
    </xdr:to>
    <xdr:sp macro="" textlink="">
      <xdr:nvSpPr>
        <xdr:cNvPr id="543" name="円/楕円 542"/>
        <xdr:cNvSpPr/>
      </xdr:nvSpPr>
      <xdr:spPr>
        <a:xfrm>
          <a:off x="16268700" y="576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133265</xdr:rowOff>
    </xdr:from>
    <xdr:ext cx="534377" cy="259045"/>
    <xdr:sp macro="" textlink="">
      <xdr:nvSpPr>
        <xdr:cNvPr id="544" name="消防費該当値テキスト"/>
        <xdr:cNvSpPr txBox="1"/>
      </xdr:nvSpPr>
      <xdr:spPr>
        <a:xfrm>
          <a:off x="16370300" y="561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19,796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25088</xdr:rowOff>
    </xdr:from>
    <xdr:to>
      <xdr:col>22</xdr:col>
      <xdr:colOff>415925</xdr:colOff>
      <xdr:row>36</xdr:row>
      <xdr:rowOff>126688</xdr:rowOff>
    </xdr:to>
    <xdr:sp macro="" textlink="">
      <xdr:nvSpPr>
        <xdr:cNvPr id="545" name="円/楕円 544"/>
        <xdr:cNvSpPr/>
      </xdr:nvSpPr>
      <xdr:spPr>
        <a:xfrm>
          <a:off x="15430500" y="61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143215</xdr:rowOff>
    </xdr:from>
    <xdr:ext cx="534377" cy="259045"/>
    <xdr:sp macro="" textlink="">
      <xdr:nvSpPr>
        <xdr:cNvPr id="546" name="テキスト ボックス 545"/>
        <xdr:cNvSpPr txBox="1"/>
      </xdr:nvSpPr>
      <xdr:spPr>
        <a:xfrm>
          <a:off x="15214111" y="597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13,227</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38151</xdr:rowOff>
    </xdr:from>
    <xdr:to>
      <xdr:col>21</xdr:col>
      <xdr:colOff>212725</xdr:colOff>
      <xdr:row>35</xdr:row>
      <xdr:rowOff>139751</xdr:rowOff>
    </xdr:to>
    <xdr:sp macro="" textlink="">
      <xdr:nvSpPr>
        <xdr:cNvPr id="547" name="円/楕円 546"/>
        <xdr:cNvSpPr/>
      </xdr:nvSpPr>
      <xdr:spPr>
        <a:xfrm>
          <a:off x="14541500" y="603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156278</xdr:rowOff>
    </xdr:from>
    <xdr:ext cx="534377" cy="259045"/>
    <xdr:sp macro="" textlink="">
      <xdr:nvSpPr>
        <xdr:cNvPr id="548" name="テキスト ボックス 547"/>
        <xdr:cNvSpPr txBox="1"/>
      </xdr:nvSpPr>
      <xdr:spPr>
        <a:xfrm>
          <a:off x="14325111" y="581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79037</xdr:rowOff>
    </xdr:from>
    <xdr:to>
      <xdr:col>20</xdr:col>
      <xdr:colOff>9525</xdr:colOff>
      <xdr:row>37</xdr:row>
      <xdr:rowOff>9187</xdr:rowOff>
    </xdr:to>
    <xdr:sp macro="" textlink="">
      <xdr:nvSpPr>
        <xdr:cNvPr id="549" name="円/楕円 548"/>
        <xdr:cNvSpPr/>
      </xdr:nvSpPr>
      <xdr:spPr>
        <a:xfrm>
          <a:off x="13652500" y="625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25714</xdr:rowOff>
    </xdr:from>
    <xdr:ext cx="534377" cy="259045"/>
    <xdr:sp macro="" textlink="">
      <xdr:nvSpPr>
        <xdr:cNvPr id="550" name="テキスト ボックス 549"/>
        <xdr:cNvSpPr txBox="1"/>
      </xdr:nvSpPr>
      <xdr:spPr>
        <a:xfrm>
          <a:off x="13436111" y="6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12,401</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136253</xdr:rowOff>
    </xdr:from>
    <xdr:to>
      <xdr:col>18</xdr:col>
      <xdr:colOff>492125</xdr:colOff>
      <xdr:row>36</xdr:row>
      <xdr:rowOff>66403</xdr:rowOff>
    </xdr:to>
    <xdr:sp macro="" textlink="">
      <xdr:nvSpPr>
        <xdr:cNvPr id="551" name="円/楕円 550"/>
        <xdr:cNvSpPr/>
      </xdr:nvSpPr>
      <xdr:spPr>
        <a:xfrm>
          <a:off x="12763500" y="613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82930</xdr:rowOff>
    </xdr:from>
    <xdr:ext cx="534377" cy="259045"/>
    <xdr:sp macro="" textlink="">
      <xdr:nvSpPr>
        <xdr:cNvPr id="552" name="テキスト ボックス 551"/>
        <xdr:cNvSpPr txBox="1"/>
      </xdr:nvSpPr>
      <xdr:spPr>
        <a:xfrm>
          <a:off x="12547111" y="591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45549</xdr:rowOff>
    </xdr:from>
    <xdr:to>
      <xdr:col>23</xdr:col>
      <xdr:colOff>516889</xdr:colOff>
      <xdr:row>58</xdr:row>
      <xdr:rowOff>170953</xdr:rowOff>
    </xdr:to>
    <xdr:cxnSp macro="">
      <xdr:nvCxnSpPr>
        <xdr:cNvPr id="579" name="直線コネクタ 578"/>
        <xdr:cNvCxnSpPr/>
      </xdr:nvCxnSpPr>
      <xdr:spPr>
        <a:xfrm flipV="1">
          <a:off x="16317595" y="8618049"/>
          <a:ext cx="1269"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3330</xdr:rowOff>
    </xdr:from>
    <xdr:ext cx="534377" cy="259045"/>
    <xdr:sp macro="" textlink="">
      <xdr:nvSpPr>
        <xdr:cNvPr id="580" name="教育費最小値テキスト"/>
        <xdr:cNvSpPr txBox="1"/>
      </xdr:nvSpPr>
      <xdr:spPr>
        <a:xfrm>
          <a:off x="16370300" y="101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23,043</a:t>
          </a:r>
          <a:endParaRPr kumimoji="1" lang="ja-JP" altLang="en-US" sz="1000" b="1">
            <a:latin typeface="ＭＳ Ｐゴシック"/>
          </a:endParaRPr>
        </a:p>
      </xdr:txBody>
    </xdr:sp>
    <xdr:clientData/>
  </xdr:oneCellAnchor>
  <xdr:twoCellAnchor>
    <xdr:from>
      <xdr:col>23</xdr:col>
      <xdr:colOff>428625</xdr:colOff>
      <xdr:row>58</xdr:row>
      <xdr:rowOff>170953</xdr:rowOff>
    </xdr:from>
    <xdr:to>
      <xdr:col>23</xdr:col>
      <xdr:colOff>606425</xdr:colOff>
      <xdr:row>58</xdr:row>
      <xdr:rowOff>170953</xdr:rowOff>
    </xdr:to>
    <xdr:cxnSp macro="">
      <xdr:nvCxnSpPr>
        <xdr:cNvPr id="581" name="直線コネクタ 580"/>
        <xdr:cNvCxnSpPr/>
      </xdr:nvCxnSpPr>
      <xdr:spPr>
        <a:xfrm>
          <a:off x="16230600" y="1011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163676</xdr:rowOff>
    </xdr:from>
    <xdr:ext cx="534377" cy="259045"/>
    <xdr:sp macro="" textlink="">
      <xdr:nvSpPr>
        <xdr:cNvPr id="582" name="教育費最大値テキスト"/>
        <xdr:cNvSpPr txBox="1"/>
      </xdr:nvSpPr>
      <xdr:spPr>
        <a:xfrm>
          <a:off x="16370300" y="839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68,883</a:t>
          </a:r>
          <a:endParaRPr kumimoji="1" lang="ja-JP" altLang="en-US" sz="1000" b="1">
            <a:latin typeface="ＭＳ Ｐゴシック"/>
          </a:endParaRPr>
        </a:p>
      </xdr:txBody>
    </xdr:sp>
    <xdr:clientData/>
  </xdr:oneCellAnchor>
  <xdr:twoCellAnchor>
    <xdr:from>
      <xdr:col>23</xdr:col>
      <xdr:colOff>428625</xdr:colOff>
      <xdr:row>50</xdr:row>
      <xdr:rowOff>45549</xdr:rowOff>
    </xdr:from>
    <xdr:to>
      <xdr:col>23</xdr:col>
      <xdr:colOff>606425</xdr:colOff>
      <xdr:row>50</xdr:row>
      <xdr:rowOff>45549</xdr:rowOff>
    </xdr:to>
    <xdr:cxnSp macro="">
      <xdr:nvCxnSpPr>
        <xdr:cNvPr id="583" name="直線コネクタ 582"/>
        <xdr:cNvCxnSpPr/>
      </xdr:nvCxnSpPr>
      <xdr:spPr>
        <a:xfrm>
          <a:off x="16230600" y="861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39900</xdr:rowOff>
    </xdr:from>
    <xdr:to>
      <xdr:col>23</xdr:col>
      <xdr:colOff>517525</xdr:colOff>
      <xdr:row>55</xdr:row>
      <xdr:rowOff>76867</xdr:rowOff>
    </xdr:to>
    <xdr:cxnSp macro="">
      <xdr:nvCxnSpPr>
        <xdr:cNvPr id="584" name="直線コネクタ 583"/>
        <xdr:cNvCxnSpPr/>
      </xdr:nvCxnSpPr>
      <xdr:spPr>
        <a:xfrm>
          <a:off x="15481300" y="9469650"/>
          <a:ext cx="838200" cy="3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122942</xdr:rowOff>
    </xdr:from>
    <xdr:ext cx="534377" cy="259045"/>
    <xdr:sp macro="" textlink="">
      <xdr:nvSpPr>
        <xdr:cNvPr id="585" name="教育費平均値テキスト"/>
        <xdr:cNvSpPr txBox="1"/>
      </xdr:nvSpPr>
      <xdr:spPr>
        <a:xfrm>
          <a:off x="16370300" y="9552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144515</xdr:rowOff>
    </xdr:from>
    <xdr:to>
      <xdr:col>23</xdr:col>
      <xdr:colOff>568325</xdr:colOff>
      <xdr:row>56</xdr:row>
      <xdr:rowOff>74665</xdr:rowOff>
    </xdr:to>
    <xdr:sp macro="" textlink="">
      <xdr:nvSpPr>
        <xdr:cNvPr id="586" name="フローチャート : 判断 585"/>
        <xdr:cNvSpPr/>
      </xdr:nvSpPr>
      <xdr:spPr>
        <a:xfrm>
          <a:off x="162687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39900</xdr:rowOff>
    </xdr:from>
    <xdr:to>
      <xdr:col>22</xdr:col>
      <xdr:colOff>365125</xdr:colOff>
      <xdr:row>56</xdr:row>
      <xdr:rowOff>108807</xdr:rowOff>
    </xdr:to>
    <xdr:cxnSp macro="">
      <xdr:nvCxnSpPr>
        <xdr:cNvPr id="587" name="直線コネクタ 586"/>
        <xdr:cNvCxnSpPr/>
      </xdr:nvCxnSpPr>
      <xdr:spPr>
        <a:xfrm flipV="1">
          <a:off x="14592300" y="9469650"/>
          <a:ext cx="889000" cy="24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159929</xdr:rowOff>
    </xdr:from>
    <xdr:to>
      <xdr:col>22</xdr:col>
      <xdr:colOff>415925</xdr:colOff>
      <xdr:row>56</xdr:row>
      <xdr:rowOff>90079</xdr:rowOff>
    </xdr:to>
    <xdr:sp macro="" textlink="">
      <xdr:nvSpPr>
        <xdr:cNvPr id="588" name="フローチャート : 判断 587"/>
        <xdr:cNvSpPr/>
      </xdr:nvSpPr>
      <xdr:spPr>
        <a:xfrm>
          <a:off x="15430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81206</xdr:rowOff>
    </xdr:from>
    <xdr:ext cx="534377" cy="259045"/>
    <xdr:sp macro="" textlink="">
      <xdr:nvSpPr>
        <xdr:cNvPr id="589" name="テキスト ボックス 588"/>
        <xdr:cNvSpPr txBox="1"/>
      </xdr:nvSpPr>
      <xdr:spPr>
        <a:xfrm>
          <a:off x="15214111" y="96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108153</xdr:rowOff>
    </xdr:from>
    <xdr:to>
      <xdr:col>21</xdr:col>
      <xdr:colOff>161925</xdr:colOff>
      <xdr:row>56</xdr:row>
      <xdr:rowOff>108807</xdr:rowOff>
    </xdr:to>
    <xdr:cxnSp macro="">
      <xdr:nvCxnSpPr>
        <xdr:cNvPr id="590" name="直線コネクタ 589"/>
        <xdr:cNvCxnSpPr/>
      </xdr:nvCxnSpPr>
      <xdr:spPr>
        <a:xfrm>
          <a:off x="13703300" y="9709353"/>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68456</xdr:rowOff>
    </xdr:from>
    <xdr:to>
      <xdr:col>21</xdr:col>
      <xdr:colOff>212725</xdr:colOff>
      <xdr:row>56</xdr:row>
      <xdr:rowOff>170056</xdr:rowOff>
    </xdr:to>
    <xdr:sp macro="" textlink="">
      <xdr:nvSpPr>
        <xdr:cNvPr id="591" name="フローチャート : 判断 590"/>
        <xdr:cNvSpPr/>
      </xdr:nvSpPr>
      <xdr:spPr>
        <a:xfrm>
          <a:off x="14541500" y="966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161183</xdr:rowOff>
    </xdr:from>
    <xdr:ext cx="534377" cy="259045"/>
    <xdr:sp macro="" textlink="">
      <xdr:nvSpPr>
        <xdr:cNvPr id="592" name="テキスト ボックス 591"/>
        <xdr:cNvSpPr txBox="1"/>
      </xdr:nvSpPr>
      <xdr:spPr>
        <a:xfrm>
          <a:off x="14325111" y="976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108153</xdr:rowOff>
    </xdr:from>
    <xdr:to>
      <xdr:col>19</xdr:col>
      <xdr:colOff>644525</xdr:colOff>
      <xdr:row>57</xdr:row>
      <xdr:rowOff>91727</xdr:rowOff>
    </xdr:to>
    <xdr:cxnSp macro="">
      <xdr:nvCxnSpPr>
        <xdr:cNvPr id="593" name="直線コネクタ 592"/>
        <xdr:cNvCxnSpPr/>
      </xdr:nvCxnSpPr>
      <xdr:spPr>
        <a:xfrm flipV="1">
          <a:off x="12814300" y="9709353"/>
          <a:ext cx="889000" cy="15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93243</xdr:rowOff>
    </xdr:from>
    <xdr:to>
      <xdr:col>20</xdr:col>
      <xdr:colOff>9525</xdr:colOff>
      <xdr:row>57</xdr:row>
      <xdr:rowOff>23393</xdr:rowOff>
    </xdr:to>
    <xdr:sp macro="" textlink="">
      <xdr:nvSpPr>
        <xdr:cNvPr id="594" name="フローチャート : 判断 593"/>
        <xdr:cNvSpPr/>
      </xdr:nvSpPr>
      <xdr:spPr>
        <a:xfrm>
          <a:off x="13652500" y="969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14520</xdr:rowOff>
    </xdr:from>
    <xdr:ext cx="534377" cy="259045"/>
    <xdr:sp macro="" textlink="">
      <xdr:nvSpPr>
        <xdr:cNvPr id="595" name="テキスト ボックス 594"/>
        <xdr:cNvSpPr txBox="1"/>
      </xdr:nvSpPr>
      <xdr:spPr>
        <a:xfrm>
          <a:off x="13436111" y="978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84328</xdr:rowOff>
    </xdr:from>
    <xdr:to>
      <xdr:col>18</xdr:col>
      <xdr:colOff>492125</xdr:colOff>
      <xdr:row>57</xdr:row>
      <xdr:rowOff>14478</xdr:rowOff>
    </xdr:to>
    <xdr:sp macro="" textlink="">
      <xdr:nvSpPr>
        <xdr:cNvPr id="596" name="フローチャート : 判断 595"/>
        <xdr:cNvSpPr/>
      </xdr:nvSpPr>
      <xdr:spPr>
        <a:xfrm>
          <a:off x="12763500" y="968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31005</xdr:rowOff>
    </xdr:from>
    <xdr:ext cx="534377" cy="259045"/>
    <xdr:sp macro="" textlink="">
      <xdr:nvSpPr>
        <xdr:cNvPr id="597" name="テキスト ボックス 596"/>
        <xdr:cNvSpPr txBox="1"/>
      </xdr:nvSpPr>
      <xdr:spPr>
        <a:xfrm>
          <a:off x="12547111" y="946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34,640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26067</xdr:rowOff>
    </xdr:from>
    <xdr:to>
      <xdr:col>23</xdr:col>
      <xdr:colOff>568325</xdr:colOff>
      <xdr:row>55</xdr:row>
      <xdr:rowOff>127667</xdr:rowOff>
    </xdr:to>
    <xdr:sp macro="" textlink="">
      <xdr:nvSpPr>
        <xdr:cNvPr id="603" name="円/楕円 602"/>
        <xdr:cNvSpPr/>
      </xdr:nvSpPr>
      <xdr:spPr>
        <a:xfrm>
          <a:off x="16268700" y="945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48944</xdr:rowOff>
    </xdr:from>
    <xdr:ext cx="534377" cy="259045"/>
    <xdr:sp macro="" textlink="">
      <xdr:nvSpPr>
        <xdr:cNvPr id="604" name="教育費該当値テキスト"/>
        <xdr:cNvSpPr txBox="1"/>
      </xdr:nvSpPr>
      <xdr:spPr>
        <a:xfrm>
          <a:off x="16370300" y="930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41,674</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160550</xdr:rowOff>
    </xdr:from>
    <xdr:to>
      <xdr:col>22</xdr:col>
      <xdr:colOff>415925</xdr:colOff>
      <xdr:row>55</xdr:row>
      <xdr:rowOff>90700</xdr:rowOff>
    </xdr:to>
    <xdr:sp macro="" textlink="">
      <xdr:nvSpPr>
        <xdr:cNvPr id="605" name="円/楕円 604"/>
        <xdr:cNvSpPr/>
      </xdr:nvSpPr>
      <xdr:spPr>
        <a:xfrm>
          <a:off x="15430500" y="941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107227</xdr:rowOff>
    </xdr:from>
    <xdr:ext cx="534377" cy="259045"/>
    <xdr:sp macro="" textlink="">
      <xdr:nvSpPr>
        <xdr:cNvPr id="606" name="テキスト ボックス 605"/>
        <xdr:cNvSpPr txBox="1"/>
      </xdr:nvSpPr>
      <xdr:spPr>
        <a:xfrm>
          <a:off x="15214111" y="919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42,806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58007</xdr:rowOff>
    </xdr:from>
    <xdr:to>
      <xdr:col>21</xdr:col>
      <xdr:colOff>212725</xdr:colOff>
      <xdr:row>56</xdr:row>
      <xdr:rowOff>159607</xdr:rowOff>
    </xdr:to>
    <xdr:sp macro="" textlink="">
      <xdr:nvSpPr>
        <xdr:cNvPr id="607" name="円/楕円 606"/>
        <xdr:cNvSpPr/>
      </xdr:nvSpPr>
      <xdr:spPr>
        <a:xfrm>
          <a:off x="14541500" y="965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4684</xdr:rowOff>
    </xdr:from>
    <xdr:ext cx="534377" cy="259045"/>
    <xdr:sp macro="" textlink="">
      <xdr:nvSpPr>
        <xdr:cNvPr id="608" name="テキスト ボックス 607"/>
        <xdr:cNvSpPr txBox="1"/>
      </xdr:nvSpPr>
      <xdr:spPr>
        <a:xfrm>
          <a:off x="14325111" y="943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35,446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57353</xdr:rowOff>
    </xdr:from>
    <xdr:to>
      <xdr:col>20</xdr:col>
      <xdr:colOff>9525</xdr:colOff>
      <xdr:row>56</xdr:row>
      <xdr:rowOff>158953</xdr:rowOff>
    </xdr:to>
    <xdr:sp macro="" textlink="">
      <xdr:nvSpPr>
        <xdr:cNvPr id="609" name="円/楕円 608"/>
        <xdr:cNvSpPr/>
      </xdr:nvSpPr>
      <xdr:spPr>
        <a:xfrm>
          <a:off x="13652500" y="965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4030</xdr:rowOff>
    </xdr:from>
    <xdr:ext cx="534377" cy="259045"/>
    <xdr:sp macro="" textlink="">
      <xdr:nvSpPr>
        <xdr:cNvPr id="610" name="テキスト ボックス 609"/>
        <xdr:cNvSpPr txBox="1"/>
      </xdr:nvSpPr>
      <xdr:spPr>
        <a:xfrm>
          <a:off x="13436111" y="943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40927</xdr:rowOff>
    </xdr:from>
    <xdr:to>
      <xdr:col>18</xdr:col>
      <xdr:colOff>492125</xdr:colOff>
      <xdr:row>57</xdr:row>
      <xdr:rowOff>142527</xdr:rowOff>
    </xdr:to>
    <xdr:sp macro="" textlink="">
      <xdr:nvSpPr>
        <xdr:cNvPr id="611" name="円/楕円 610"/>
        <xdr:cNvSpPr/>
      </xdr:nvSpPr>
      <xdr:spPr>
        <a:xfrm>
          <a:off x="12763500" y="981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133654</xdr:rowOff>
    </xdr:from>
    <xdr:ext cx="534377" cy="259045"/>
    <xdr:sp macro="" textlink="">
      <xdr:nvSpPr>
        <xdr:cNvPr id="612" name="テキスト ボックス 611"/>
        <xdr:cNvSpPr txBox="1"/>
      </xdr:nvSpPr>
      <xdr:spPr>
        <a:xfrm>
          <a:off x="12547111" y="990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6" name="テキスト ボックス 62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8" name="テキスト ボックス 62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30" name="テキスト ボックス 62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2" name="テキスト ボックス 63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40945</xdr:rowOff>
    </xdr:from>
    <xdr:to>
      <xdr:col>23</xdr:col>
      <xdr:colOff>516889</xdr:colOff>
      <xdr:row>78</xdr:row>
      <xdr:rowOff>139700</xdr:rowOff>
    </xdr:to>
    <xdr:cxnSp macro="">
      <xdr:nvCxnSpPr>
        <xdr:cNvPr id="634" name="直線コネクタ 633"/>
        <xdr:cNvCxnSpPr/>
      </xdr:nvCxnSpPr>
      <xdr:spPr>
        <a:xfrm flipV="1">
          <a:off x="16317595" y="12385345"/>
          <a:ext cx="1269" cy="112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159072</xdr:rowOff>
    </xdr:from>
    <xdr:ext cx="469744" cy="259045"/>
    <xdr:sp macro="" textlink="">
      <xdr:nvSpPr>
        <xdr:cNvPr id="637" name="災害復旧費最大値テキスト"/>
        <xdr:cNvSpPr txBox="1"/>
      </xdr:nvSpPr>
      <xdr:spPr>
        <a:xfrm>
          <a:off x="16370300" y="1216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2,466</a:t>
          </a:r>
          <a:endParaRPr kumimoji="1" lang="ja-JP" altLang="en-US" sz="1000" b="1">
            <a:latin typeface="ＭＳ Ｐゴシック"/>
          </a:endParaRPr>
        </a:p>
      </xdr:txBody>
    </xdr:sp>
    <xdr:clientData/>
  </xdr:oneCellAnchor>
  <xdr:twoCellAnchor>
    <xdr:from>
      <xdr:col>23</xdr:col>
      <xdr:colOff>428625</xdr:colOff>
      <xdr:row>72</xdr:row>
      <xdr:rowOff>40945</xdr:rowOff>
    </xdr:from>
    <xdr:to>
      <xdr:col>23</xdr:col>
      <xdr:colOff>606425</xdr:colOff>
      <xdr:row>72</xdr:row>
      <xdr:rowOff>40945</xdr:rowOff>
    </xdr:to>
    <xdr:cxnSp macro="">
      <xdr:nvCxnSpPr>
        <xdr:cNvPr id="638" name="直線コネクタ 637"/>
        <xdr:cNvCxnSpPr/>
      </xdr:nvCxnSpPr>
      <xdr:spPr>
        <a:xfrm>
          <a:off x="16230600" y="12385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67005</xdr:rowOff>
    </xdr:from>
    <xdr:to>
      <xdr:col>23</xdr:col>
      <xdr:colOff>517525</xdr:colOff>
      <xdr:row>77</xdr:row>
      <xdr:rowOff>168047</xdr:rowOff>
    </xdr:to>
    <xdr:cxnSp macro="">
      <xdr:nvCxnSpPr>
        <xdr:cNvPr id="639" name="直線コネクタ 638"/>
        <xdr:cNvCxnSpPr/>
      </xdr:nvCxnSpPr>
      <xdr:spPr>
        <a:xfrm>
          <a:off x="15481300" y="13097205"/>
          <a:ext cx="838200" cy="27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99331</xdr:rowOff>
    </xdr:from>
    <xdr:ext cx="378565" cy="259045"/>
    <xdr:sp macro="" textlink="">
      <xdr:nvSpPr>
        <xdr:cNvPr id="640" name="災害復旧費平均値テキスト"/>
        <xdr:cNvSpPr txBox="1"/>
      </xdr:nvSpPr>
      <xdr:spPr>
        <a:xfrm>
          <a:off x="16370300" y="133009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120904</xdr:rowOff>
    </xdr:from>
    <xdr:to>
      <xdr:col>23</xdr:col>
      <xdr:colOff>568325</xdr:colOff>
      <xdr:row>78</xdr:row>
      <xdr:rowOff>51054</xdr:rowOff>
    </xdr:to>
    <xdr:sp macro="" textlink="">
      <xdr:nvSpPr>
        <xdr:cNvPr id="641" name="フローチャート : 判断 640"/>
        <xdr:cNvSpPr/>
      </xdr:nvSpPr>
      <xdr:spPr>
        <a:xfrm>
          <a:off x="162687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67005</xdr:rowOff>
    </xdr:from>
    <xdr:to>
      <xdr:col>22</xdr:col>
      <xdr:colOff>365125</xdr:colOff>
      <xdr:row>78</xdr:row>
      <xdr:rowOff>57404</xdr:rowOff>
    </xdr:to>
    <xdr:cxnSp macro="">
      <xdr:nvCxnSpPr>
        <xdr:cNvPr id="642" name="直線コネクタ 641"/>
        <xdr:cNvCxnSpPr/>
      </xdr:nvCxnSpPr>
      <xdr:spPr>
        <a:xfrm flipV="1">
          <a:off x="14592300" y="13097205"/>
          <a:ext cx="889000" cy="3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112218</xdr:rowOff>
    </xdr:from>
    <xdr:to>
      <xdr:col>22</xdr:col>
      <xdr:colOff>415925</xdr:colOff>
      <xdr:row>78</xdr:row>
      <xdr:rowOff>42368</xdr:rowOff>
    </xdr:to>
    <xdr:sp macro="" textlink="">
      <xdr:nvSpPr>
        <xdr:cNvPr id="643" name="フローチャート : 判断 642"/>
        <xdr:cNvSpPr/>
      </xdr:nvSpPr>
      <xdr:spPr>
        <a:xfrm>
          <a:off x="15430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33495</xdr:rowOff>
    </xdr:from>
    <xdr:ext cx="378565" cy="259045"/>
    <xdr:sp macro="" textlink="">
      <xdr:nvSpPr>
        <xdr:cNvPr id="644" name="テキスト ボックス 643"/>
        <xdr:cNvSpPr txBox="1"/>
      </xdr:nvSpPr>
      <xdr:spPr>
        <a:xfrm>
          <a:off x="15292017" y="13406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57404</xdr:rowOff>
    </xdr:from>
    <xdr:to>
      <xdr:col>21</xdr:col>
      <xdr:colOff>161925</xdr:colOff>
      <xdr:row>78</xdr:row>
      <xdr:rowOff>67463</xdr:rowOff>
    </xdr:to>
    <xdr:cxnSp macro="">
      <xdr:nvCxnSpPr>
        <xdr:cNvPr id="645" name="直線コネクタ 644"/>
        <xdr:cNvCxnSpPr/>
      </xdr:nvCxnSpPr>
      <xdr:spPr>
        <a:xfrm flipV="1">
          <a:off x="13703300" y="13430504"/>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61925</xdr:rowOff>
    </xdr:from>
    <xdr:to>
      <xdr:col>21</xdr:col>
      <xdr:colOff>212725</xdr:colOff>
      <xdr:row>77</xdr:row>
      <xdr:rowOff>163525</xdr:rowOff>
    </xdr:to>
    <xdr:sp macro="" textlink="">
      <xdr:nvSpPr>
        <xdr:cNvPr id="646" name="フローチャート : 判断 645"/>
        <xdr:cNvSpPr/>
      </xdr:nvSpPr>
      <xdr:spPr>
        <a:xfrm>
          <a:off x="14541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8602</xdr:rowOff>
    </xdr:from>
    <xdr:ext cx="378565" cy="259045"/>
    <xdr:sp macro="" textlink="">
      <xdr:nvSpPr>
        <xdr:cNvPr id="647" name="テキスト ボックス 646"/>
        <xdr:cNvSpPr txBox="1"/>
      </xdr:nvSpPr>
      <xdr:spPr>
        <a:xfrm>
          <a:off x="14403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4826</xdr:rowOff>
    </xdr:from>
    <xdr:to>
      <xdr:col>19</xdr:col>
      <xdr:colOff>644525</xdr:colOff>
      <xdr:row>78</xdr:row>
      <xdr:rowOff>67463</xdr:rowOff>
    </xdr:to>
    <xdr:cxnSp macro="">
      <xdr:nvCxnSpPr>
        <xdr:cNvPr id="648" name="直線コネクタ 647"/>
        <xdr:cNvCxnSpPr/>
      </xdr:nvCxnSpPr>
      <xdr:spPr>
        <a:xfrm>
          <a:off x="12814300" y="12692126"/>
          <a:ext cx="889000" cy="74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157480</xdr:rowOff>
    </xdr:from>
    <xdr:to>
      <xdr:col>20</xdr:col>
      <xdr:colOff>9525</xdr:colOff>
      <xdr:row>76</xdr:row>
      <xdr:rowOff>87630</xdr:rowOff>
    </xdr:to>
    <xdr:sp macro="" textlink="">
      <xdr:nvSpPr>
        <xdr:cNvPr id="649" name="フローチャート : 判断 648"/>
        <xdr:cNvSpPr/>
      </xdr:nvSpPr>
      <xdr:spPr>
        <a:xfrm>
          <a:off x="13652500" y="1301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74</xdr:row>
      <xdr:rowOff>104157</xdr:rowOff>
    </xdr:from>
    <xdr:ext cx="378565" cy="259045"/>
    <xdr:sp macro="" textlink="">
      <xdr:nvSpPr>
        <xdr:cNvPr id="650" name="テキスト ボックス 649"/>
        <xdr:cNvSpPr txBox="1"/>
      </xdr:nvSpPr>
      <xdr:spPr>
        <a:xfrm>
          <a:off x="13514017" y="12791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141936</xdr:rowOff>
    </xdr:from>
    <xdr:to>
      <xdr:col>18</xdr:col>
      <xdr:colOff>492125</xdr:colOff>
      <xdr:row>76</xdr:row>
      <xdr:rowOff>72086</xdr:rowOff>
    </xdr:to>
    <xdr:sp macro="" textlink="">
      <xdr:nvSpPr>
        <xdr:cNvPr id="651" name="フローチャート : 判断 650"/>
        <xdr:cNvSpPr/>
      </xdr:nvSpPr>
      <xdr:spPr>
        <a:xfrm>
          <a:off x="12763500" y="130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63213</xdr:rowOff>
    </xdr:from>
    <xdr:ext cx="469744" cy="259045"/>
    <xdr:sp macro="" textlink="">
      <xdr:nvSpPr>
        <xdr:cNvPr id="652" name="テキスト ボックス 651"/>
        <xdr:cNvSpPr txBox="1"/>
      </xdr:nvSpPr>
      <xdr:spPr>
        <a:xfrm>
          <a:off x="12579427" y="1309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117247</xdr:rowOff>
    </xdr:from>
    <xdr:to>
      <xdr:col>23</xdr:col>
      <xdr:colOff>568325</xdr:colOff>
      <xdr:row>78</xdr:row>
      <xdr:rowOff>47397</xdr:rowOff>
    </xdr:to>
    <xdr:sp macro="" textlink="">
      <xdr:nvSpPr>
        <xdr:cNvPr id="658" name="円/楕円 657"/>
        <xdr:cNvSpPr/>
      </xdr:nvSpPr>
      <xdr:spPr>
        <a:xfrm>
          <a:off x="16268700" y="1331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140124</xdr:rowOff>
    </xdr:from>
    <xdr:ext cx="378565" cy="259045"/>
    <xdr:sp macro="" textlink="">
      <xdr:nvSpPr>
        <xdr:cNvPr id="659" name="災害復旧費該当値テキスト"/>
        <xdr:cNvSpPr txBox="1"/>
      </xdr:nvSpPr>
      <xdr:spPr>
        <a:xfrm>
          <a:off x="16370300" y="13170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16205</xdr:rowOff>
    </xdr:from>
    <xdr:to>
      <xdr:col>22</xdr:col>
      <xdr:colOff>415925</xdr:colOff>
      <xdr:row>76</xdr:row>
      <xdr:rowOff>117805</xdr:rowOff>
    </xdr:to>
    <xdr:sp macro="" textlink="">
      <xdr:nvSpPr>
        <xdr:cNvPr id="660" name="円/楕円 659"/>
        <xdr:cNvSpPr/>
      </xdr:nvSpPr>
      <xdr:spPr>
        <a:xfrm>
          <a:off x="15430500" y="130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74</xdr:row>
      <xdr:rowOff>134332</xdr:rowOff>
    </xdr:from>
    <xdr:ext cx="378565" cy="259045"/>
    <xdr:sp macro="" textlink="">
      <xdr:nvSpPr>
        <xdr:cNvPr id="661" name="テキスト ボックス 660"/>
        <xdr:cNvSpPr txBox="1"/>
      </xdr:nvSpPr>
      <xdr:spPr>
        <a:xfrm>
          <a:off x="15292017" y="12821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6604</xdr:rowOff>
    </xdr:from>
    <xdr:to>
      <xdr:col>21</xdr:col>
      <xdr:colOff>212725</xdr:colOff>
      <xdr:row>78</xdr:row>
      <xdr:rowOff>108204</xdr:rowOff>
    </xdr:to>
    <xdr:sp macro="" textlink="">
      <xdr:nvSpPr>
        <xdr:cNvPr id="662" name="円/楕円 661"/>
        <xdr:cNvSpPr/>
      </xdr:nvSpPr>
      <xdr:spPr>
        <a:xfrm>
          <a:off x="14541500" y="1337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99331</xdr:rowOff>
    </xdr:from>
    <xdr:ext cx="378565" cy="259045"/>
    <xdr:sp macro="" textlink="">
      <xdr:nvSpPr>
        <xdr:cNvPr id="663" name="テキスト ボックス 662"/>
        <xdr:cNvSpPr txBox="1"/>
      </xdr:nvSpPr>
      <xdr:spPr>
        <a:xfrm>
          <a:off x="14403017" y="13472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16663</xdr:rowOff>
    </xdr:from>
    <xdr:to>
      <xdr:col>20</xdr:col>
      <xdr:colOff>9525</xdr:colOff>
      <xdr:row>78</xdr:row>
      <xdr:rowOff>118263</xdr:rowOff>
    </xdr:to>
    <xdr:sp macro="" textlink="">
      <xdr:nvSpPr>
        <xdr:cNvPr id="664" name="円/楕円 663"/>
        <xdr:cNvSpPr/>
      </xdr:nvSpPr>
      <xdr:spPr>
        <a:xfrm>
          <a:off x="13652500" y="1338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109390</xdr:rowOff>
    </xdr:from>
    <xdr:ext cx="378565" cy="259045"/>
    <xdr:sp macro="" textlink="">
      <xdr:nvSpPr>
        <xdr:cNvPr id="665" name="テキスト ボックス 664"/>
        <xdr:cNvSpPr txBox="1"/>
      </xdr:nvSpPr>
      <xdr:spPr>
        <a:xfrm>
          <a:off x="13514017" y="13482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125476</xdr:rowOff>
    </xdr:from>
    <xdr:to>
      <xdr:col>18</xdr:col>
      <xdr:colOff>492125</xdr:colOff>
      <xdr:row>74</xdr:row>
      <xdr:rowOff>55626</xdr:rowOff>
    </xdr:to>
    <xdr:sp macro="" textlink="">
      <xdr:nvSpPr>
        <xdr:cNvPr id="666" name="円/楕円 665"/>
        <xdr:cNvSpPr/>
      </xdr:nvSpPr>
      <xdr:spPr>
        <a:xfrm>
          <a:off x="12763500" y="1264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72</xdr:row>
      <xdr:rowOff>72153</xdr:rowOff>
    </xdr:from>
    <xdr:ext cx="469744" cy="259045"/>
    <xdr:sp macro="" textlink="">
      <xdr:nvSpPr>
        <xdr:cNvPr id="667" name="テキスト ボックス 666"/>
        <xdr:cNvSpPr txBox="1"/>
      </xdr:nvSpPr>
      <xdr:spPr>
        <a:xfrm>
          <a:off x="12579427" y="1241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41,139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43117</xdr:rowOff>
    </xdr:from>
    <xdr:to>
      <xdr:col>23</xdr:col>
      <xdr:colOff>516889</xdr:colOff>
      <xdr:row>97</xdr:row>
      <xdr:rowOff>104724</xdr:rowOff>
    </xdr:to>
    <xdr:cxnSp macro="">
      <xdr:nvCxnSpPr>
        <xdr:cNvPr id="691" name="直線コネクタ 690"/>
        <xdr:cNvCxnSpPr/>
      </xdr:nvCxnSpPr>
      <xdr:spPr>
        <a:xfrm flipV="1">
          <a:off x="16317595" y="15645067"/>
          <a:ext cx="1269" cy="1090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108551</xdr:rowOff>
    </xdr:from>
    <xdr:ext cx="534377" cy="259045"/>
    <xdr:sp macro="" textlink="">
      <xdr:nvSpPr>
        <xdr:cNvPr id="692" name="公債費最小値テキスト"/>
        <xdr:cNvSpPr txBox="1"/>
      </xdr:nvSpPr>
      <xdr:spPr>
        <a:xfrm>
          <a:off x="16370300" y="1673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14,836</a:t>
          </a:r>
          <a:endParaRPr kumimoji="1" lang="ja-JP" altLang="en-US" sz="1000" b="1">
            <a:latin typeface="ＭＳ Ｐゴシック"/>
          </a:endParaRPr>
        </a:p>
      </xdr:txBody>
    </xdr:sp>
    <xdr:clientData/>
  </xdr:oneCellAnchor>
  <xdr:twoCellAnchor>
    <xdr:from>
      <xdr:col>23</xdr:col>
      <xdr:colOff>428625</xdr:colOff>
      <xdr:row>97</xdr:row>
      <xdr:rowOff>104724</xdr:rowOff>
    </xdr:from>
    <xdr:to>
      <xdr:col>23</xdr:col>
      <xdr:colOff>606425</xdr:colOff>
      <xdr:row>97</xdr:row>
      <xdr:rowOff>104724</xdr:rowOff>
    </xdr:to>
    <xdr:cxnSp macro="">
      <xdr:nvCxnSpPr>
        <xdr:cNvPr id="693" name="直線コネクタ 692"/>
        <xdr:cNvCxnSpPr/>
      </xdr:nvCxnSpPr>
      <xdr:spPr>
        <a:xfrm>
          <a:off x="16230600" y="16735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161244</xdr:rowOff>
    </xdr:from>
    <xdr:ext cx="534377" cy="259045"/>
    <xdr:sp macro="" textlink="">
      <xdr:nvSpPr>
        <xdr:cNvPr id="694" name="公債費最大値テキスト"/>
        <xdr:cNvSpPr txBox="1"/>
      </xdr:nvSpPr>
      <xdr:spPr>
        <a:xfrm>
          <a:off x="16370300" y="154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72,070</a:t>
          </a:r>
          <a:endParaRPr kumimoji="1" lang="ja-JP" altLang="en-US" sz="1000" b="1">
            <a:latin typeface="ＭＳ Ｐゴシック"/>
          </a:endParaRPr>
        </a:p>
      </xdr:txBody>
    </xdr:sp>
    <xdr:clientData/>
  </xdr:oneCellAnchor>
  <xdr:twoCellAnchor>
    <xdr:from>
      <xdr:col>23</xdr:col>
      <xdr:colOff>428625</xdr:colOff>
      <xdr:row>91</xdr:row>
      <xdr:rowOff>43117</xdr:rowOff>
    </xdr:from>
    <xdr:to>
      <xdr:col>23</xdr:col>
      <xdr:colOff>606425</xdr:colOff>
      <xdr:row>91</xdr:row>
      <xdr:rowOff>43117</xdr:rowOff>
    </xdr:to>
    <xdr:cxnSp macro="">
      <xdr:nvCxnSpPr>
        <xdr:cNvPr id="695" name="直線コネクタ 694"/>
        <xdr:cNvCxnSpPr/>
      </xdr:nvCxnSpPr>
      <xdr:spPr>
        <a:xfrm>
          <a:off x="16230600" y="1564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71349</xdr:rowOff>
    </xdr:from>
    <xdr:to>
      <xdr:col>23</xdr:col>
      <xdr:colOff>517525</xdr:colOff>
      <xdr:row>96</xdr:row>
      <xdr:rowOff>75445</xdr:rowOff>
    </xdr:to>
    <xdr:cxnSp macro="">
      <xdr:nvCxnSpPr>
        <xdr:cNvPr id="696" name="直線コネクタ 695"/>
        <xdr:cNvCxnSpPr/>
      </xdr:nvCxnSpPr>
      <xdr:spPr>
        <a:xfrm flipV="1">
          <a:off x="15481300" y="16530549"/>
          <a:ext cx="8382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63409</xdr:rowOff>
    </xdr:from>
    <xdr:ext cx="534377" cy="259045"/>
    <xdr:sp macro="" textlink="">
      <xdr:nvSpPr>
        <xdr:cNvPr id="697" name="公債費平均値テキスト"/>
        <xdr:cNvSpPr txBox="1"/>
      </xdr:nvSpPr>
      <xdr:spPr>
        <a:xfrm>
          <a:off x="16370300" y="1617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40532</xdr:rowOff>
    </xdr:from>
    <xdr:to>
      <xdr:col>23</xdr:col>
      <xdr:colOff>568325</xdr:colOff>
      <xdr:row>95</xdr:row>
      <xdr:rowOff>142132</xdr:rowOff>
    </xdr:to>
    <xdr:sp macro="" textlink="">
      <xdr:nvSpPr>
        <xdr:cNvPr id="698" name="フローチャート : 判断 697"/>
        <xdr:cNvSpPr/>
      </xdr:nvSpPr>
      <xdr:spPr>
        <a:xfrm>
          <a:off x="162687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53251</xdr:rowOff>
    </xdr:from>
    <xdr:to>
      <xdr:col>22</xdr:col>
      <xdr:colOff>365125</xdr:colOff>
      <xdr:row>96</xdr:row>
      <xdr:rowOff>75445</xdr:rowOff>
    </xdr:to>
    <xdr:cxnSp macro="">
      <xdr:nvCxnSpPr>
        <xdr:cNvPr id="699" name="直線コネクタ 698"/>
        <xdr:cNvCxnSpPr/>
      </xdr:nvCxnSpPr>
      <xdr:spPr>
        <a:xfrm>
          <a:off x="14592300" y="16512451"/>
          <a:ext cx="889000" cy="2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5784</xdr:rowOff>
    </xdr:from>
    <xdr:to>
      <xdr:col>22</xdr:col>
      <xdr:colOff>415925</xdr:colOff>
      <xdr:row>95</xdr:row>
      <xdr:rowOff>107384</xdr:rowOff>
    </xdr:to>
    <xdr:sp macro="" textlink="">
      <xdr:nvSpPr>
        <xdr:cNvPr id="700" name="フローチャート : 判断 699"/>
        <xdr:cNvSpPr/>
      </xdr:nvSpPr>
      <xdr:spPr>
        <a:xfrm>
          <a:off x="15430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123911</xdr:rowOff>
    </xdr:from>
    <xdr:ext cx="534377" cy="259045"/>
    <xdr:sp macro="" textlink="">
      <xdr:nvSpPr>
        <xdr:cNvPr id="701" name="テキスト ボックス 700"/>
        <xdr:cNvSpPr txBox="1"/>
      </xdr:nvSpPr>
      <xdr:spPr>
        <a:xfrm>
          <a:off x="15214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37745</xdr:rowOff>
    </xdr:from>
    <xdr:to>
      <xdr:col>21</xdr:col>
      <xdr:colOff>161925</xdr:colOff>
      <xdr:row>96</xdr:row>
      <xdr:rowOff>53251</xdr:rowOff>
    </xdr:to>
    <xdr:cxnSp macro="">
      <xdr:nvCxnSpPr>
        <xdr:cNvPr id="702" name="直線コネクタ 701"/>
        <xdr:cNvCxnSpPr/>
      </xdr:nvCxnSpPr>
      <xdr:spPr>
        <a:xfrm>
          <a:off x="13703300" y="16496945"/>
          <a:ext cx="889000" cy="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7308</xdr:rowOff>
    </xdr:from>
    <xdr:to>
      <xdr:col>21</xdr:col>
      <xdr:colOff>212725</xdr:colOff>
      <xdr:row>95</xdr:row>
      <xdr:rowOff>108908</xdr:rowOff>
    </xdr:to>
    <xdr:sp macro="" textlink="">
      <xdr:nvSpPr>
        <xdr:cNvPr id="703" name="フローチャート : 判断 702"/>
        <xdr:cNvSpPr/>
      </xdr:nvSpPr>
      <xdr:spPr>
        <a:xfrm>
          <a:off x="14541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125435</xdr:rowOff>
    </xdr:from>
    <xdr:ext cx="534377" cy="259045"/>
    <xdr:sp macro="" textlink="">
      <xdr:nvSpPr>
        <xdr:cNvPr id="704" name="テキスト ボックス 703"/>
        <xdr:cNvSpPr txBox="1"/>
      </xdr:nvSpPr>
      <xdr:spPr>
        <a:xfrm>
          <a:off x="14325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9074</xdr:rowOff>
    </xdr:from>
    <xdr:to>
      <xdr:col>19</xdr:col>
      <xdr:colOff>644525</xdr:colOff>
      <xdr:row>96</xdr:row>
      <xdr:rowOff>37745</xdr:rowOff>
    </xdr:to>
    <xdr:cxnSp macro="">
      <xdr:nvCxnSpPr>
        <xdr:cNvPr id="705" name="直線コネクタ 704"/>
        <xdr:cNvCxnSpPr/>
      </xdr:nvCxnSpPr>
      <xdr:spPr>
        <a:xfrm>
          <a:off x="12814300" y="16468274"/>
          <a:ext cx="889000" cy="2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11881</xdr:rowOff>
    </xdr:from>
    <xdr:to>
      <xdr:col>20</xdr:col>
      <xdr:colOff>9525</xdr:colOff>
      <xdr:row>95</xdr:row>
      <xdr:rowOff>113481</xdr:rowOff>
    </xdr:to>
    <xdr:sp macro="" textlink="">
      <xdr:nvSpPr>
        <xdr:cNvPr id="706" name="フローチャート : 判断 705"/>
        <xdr:cNvSpPr/>
      </xdr:nvSpPr>
      <xdr:spPr>
        <a:xfrm>
          <a:off x="13652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130008</xdr:rowOff>
    </xdr:from>
    <xdr:ext cx="534377" cy="259045"/>
    <xdr:sp macro="" textlink="">
      <xdr:nvSpPr>
        <xdr:cNvPr id="707" name="テキスト ボックス 706"/>
        <xdr:cNvSpPr txBox="1"/>
      </xdr:nvSpPr>
      <xdr:spPr>
        <a:xfrm>
          <a:off x="13436111" y="160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12128</xdr:rowOff>
    </xdr:from>
    <xdr:to>
      <xdr:col>18</xdr:col>
      <xdr:colOff>492125</xdr:colOff>
      <xdr:row>95</xdr:row>
      <xdr:rowOff>113728</xdr:rowOff>
    </xdr:to>
    <xdr:sp macro="" textlink="">
      <xdr:nvSpPr>
        <xdr:cNvPr id="708" name="フローチャート : 判断 707"/>
        <xdr:cNvSpPr/>
      </xdr:nvSpPr>
      <xdr:spPr>
        <a:xfrm>
          <a:off x="12763500" y="1629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130255</xdr:rowOff>
    </xdr:from>
    <xdr:ext cx="534377" cy="259045"/>
    <xdr:sp macro="" textlink="">
      <xdr:nvSpPr>
        <xdr:cNvPr id="709" name="テキスト ボックス 708"/>
        <xdr:cNvSpPr txBox="1"/>
      </xdr:nvSpPr>
      <xdr:spPr>
        <a:xfrm>
          <a:off x="12547111" y="1607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20549</xdr:rowOff>
    </xdr:from>
    <xdr:to>
      <xdr:col>23</xdr:col>
      <xdr:colOff>568325</xdr:colOff>
      <xdr:row>96</xdr:row>
      <xdr:rowOff>122149</xdr:rowOff>
    </xdr:to>
    <xdr:sp macro="" textlink="">
      <xdr:nvSpPr>
        <xdr:cNvPr id="715" name="円/楕円 714"/>
        <xdr:cNvSpPr/>
      </xdr:nvSpPr>
      <xdr:spPr>
        <a:xfrm>
          <a:off x="16268700" y="164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170426</xdr:rowOff>
    </xdr:from>
    <xdr:ext cx="534377" cy="259045"/>
    <xdr:sp macro="" textlink="">
      <xdr:nvSpPr>
        <xdr:cNvPr id="716" name="公債費該当値テキスト"/>
        <xdr:cNvSpPr txBox="1"/>
      </xdr:nvSpPr>
      <xdr:spPr>
        <a:xfrm>
          <a:off x="16370300" y="1645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25,588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24645</xdr:rowOff>
    </xdr:from>
    <xdr:to>
      <xdr:col>22</xdr:col>
      <xdr:colOff>415925</xdr:colOff>
      <xdr:row>96</xdr:row>
      <xdr:rowOff>126245</xdr:rowOff>
    </xdr:to>
    <xdr:sp macro="" textlink="">
      <xdr:nvSpPr>
        <xdr:cNvPr id="717" name="円/楕円 716"/>
        <xdr:cNvSpPr/>
      </xdr:nvSpPr>
      <xdr:spPr>
        <a:xfrm>
          <a:off x="15430500" y="164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117372</xdr:rowOff>
    </xdr:from>
    <xdr:ext cx="534377" cy="259045"/>
    <xdr:sp macro="" textlink="">
      <xdr:nvSpPr>
        <xdr:cNvPr id="718" name="テキスト ボックス 717"/>
        <xdr:cNvSpPr txBox="1"/>
      </xdr:nvSpPr>
      <xdr:spPr>
        <a:xfrm>
          <a:off x="15214111" y="165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25,373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2451</xdr:rowOff>
    </xdr:from>
    <xdr:to>
      <xdr:col>21</xdr:col>
      <xdr:colOff>212725</xdr:colOff>
      <xdr:row>96</xdr:row>
      <xdr:rowOff>104051</xdr:rowOff>
    </xdr:to>
    <xdr:sp macro="" textlink="">
      <xdr:nvSpPr>
        <xdr:cNvPr id="719" name="円/楕円 718"/>
        <xdr:cNvSpPr/>
      </xdr:nvSpPr>
      <xdr:spPr>
        <a:xfrm>
          <a:off x="14541500" y="164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95178</xdr:rowOff>
    </xdr:from>
    <xdr:ext cx="534377" cy="259045"/>
    <xdr:sp macro="" textlink="">
      <xdr:nvSpPr>
        <xdr:cNvPr id="720" name="テキスト ボックス 719"/>
        <xdr:cNvSpPr txBox="1"/>
      </xdr:nvSpPr>
      <xdr:spPr>
        <a:xfrm>
          <a:off x="14325111" y="1655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158395</xdr:rowOff>
    </xdr:from>
    <xdr:to>
      <xdr:col>20</xdr:col>
      <xdr:colOff>9525</xdr:colOff>
      <xdr:row>96</xdr:row>
      <xdr:rowOff>88545</xdr:rowOff>
    </xdr:to>
    <xdr:sp macro="" textlink="">
      <xdr:nvSpPr>
        <xdr:cNvPr id="721" name="円/楕円 720"/>
        <xdr:cNvSpPr/>
      </xdr:nvSpPr>
      <xdr:spPr>
        <a:xfrm>
          <a:off x="13652500" y="1644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79672</xdr:rowOff>
    </xdr:from>
    <xdr:ext cx="534377" cy="259045"/>
    <xdr:sp macro="" textlink="">
      <xdr:nvSpPr>
        <xdr:cNvPr id="722" name="テキスト ボックス 721"/>
        <xdr:cNvSpPr txBox="1"/>
      </xdr:nvSpPr>
      <xdr:spPr>
        <a:xfrm>
          <a:off x="13436111" y="1653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27,352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129724</xdr:rowOff>
    </xdr:from>
    <xdr:to>
      <xdr:col>18</xdr:col>
      <xdr:colOff>492125</xdr:colOff>
      <xdr:row>96</xdr:row>
      <xdr:rowOff>59874</xdr:rowOff>
    </xdr:to>
    <xdr:sp macro="" textlink="">
      <xdr:nvSpPr>
        <xdr:cNvPr id="723" name="円/楕円 722"/>
        <xdr:cNvSpPr/>
      </xdr:nvSpPr>
      <xdr:spPr>
        <a:xfrm>
          <a:off x="12763500" y="1641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51001</xdr:rowOff>
    </xdr:from>
    <xdr:ext cx="534377" cy="259045"/>
    <xdr:sp macro="" textlink="">
      <xdr:nvSpPr>
        <xdr:cNvPr id="724" name="テキスト ボックス 723"/>
        <xdr:cNvSpPr txBox="1"/>
      </xdr:nvSpPr>
      <xdr:spPr>
        <a:xfrm>
          <a:off x="12547111" y="165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123317</xdr:rowOff>
    </xdr:from>
    <xdr:to>
      <xdr:col>32</xdr:col>
      <xdr:colOff>186689</xdr:colOff>
      <xdr:row>39</xdr:row>
      <xdr:rowOff>44450</xdr:rowOff>
    </xdr:to>
    <xdr:cxnSp macro="">
      <xdr:nvCxnSpPr>
        <xdr:cNvPr id="748" name="直線コネクタ 747"/>
        <xdr:cNvCxnSpPr/>
      </xdr:nvCxnSpPr>
      <xdr:spPr>
        <a:xfrm flipV="1">
          <a:off x="22159595" y="5095367"/>
          <a:ext cx="1269" cy="1635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69994</xdr:rowOff>
    </xdr:from>
    <xdr:ext cx="469744" cy="259045"/>
    <xdr:sp macro="" textlink="">
      <xdr:nvSpPr>
        <xdr:cNvPr id="751" name="諸支出金最大値テキスト"/>
        <xdr:cNvSpPr txBox="1"/>
      </xdr:nvSpPr>
      <xdr:spPr>
        <a:xfrm>
          <a:off x="22212300" y="487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4,293</a:t>
          </a:r>
          <a:endParaRPr kumimoji="1" lang="ja-JP" altLang="en-US" sz="1000" b="1">
            <a:latin typeface="ＭＳ Ｐゴシック"/>
          </a:endParaRPr>
        </a:p>
      </xdr:txBody>
    </xdr:sp>
    <xdr:clientData/>
  </xdr:oneCellAnchor>
  <xdr:twoCellAnchor>
    <xdr:from>
      <xdr:col>32</xdr:col>
      <xdr:colOff>98425</xdr:colOff>
      <xdr:row>29</xdr:row>
      <xdr:rowOff>123317</xdr:rowOff>
    </xdr:from>
    <xdr:to>
      <xdr:col>32</xdr:col>
      <xdr:colOff>276225</xdr:colOff>
      <xdr:row>29</xdr:row>
      <xdr:rowOff>123317</xdr:rowOff>
    </xdr:to>
    <xdr:cxnSp macro="">
      <xdr:nvCxnSpPr>
        <xdr:cNvPr id="752" name="直線コネクタ 751"/>
        <xdr:cNvCxnSpPr/>
      </xdr:nvCxnSpPr>
      <xdr:spPr>
        <a:xfrm>
          <a:off x="22072600" y="509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83964</xdr:rowOff>
    </xdr:from>
    <xdr:ext cx="378565" cy="259045"/>
    <xdr:sp macro="" textlink="">
      <xdr:nvSpPr>
        <xdr:cNvPr id="754" name="諸支出金平均値テキスト"/>
        <xdr:cNvSpPr txBox="1"/>
      </xdr:nvSpPr>
      <xdr:spPr>
        <a:xfrm>
          <a:off x="22212300" y="64276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61087</xdr:rowOff>
    </xdr:from>
    <xdr:to>
      <xdr:col>32</xdr:col>
      <xdr:colOff>238125</xdr:colOff>
      <xdr:row>38</xdr:row>
      <xdr:rowOff>162687</xdr:rowOff>
    </xdr:to>
    <xdr:sp macro="" textlink="">
      <xdr:nvSpPr>
        <xdr:cNvPr id="755" name="フローチャート : 判断 754"/>
        <xdr:cNvSpPr/>
      </xdr:nvSpPr>
      <xdr:spPr>
        <a:xfrm>
          <a:off x="22110700" y="65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26797</xdr:rowOff>
    </xdr:from>
    <xdr:to>
      <xdr:col>31</xdr:col>
      <xdr:colOff>85725</xdr:colOff>
      <xdr:row>38</xdr:row>
      <xdr:rowOff>128397</xdr:rowOff>
    </xdr:to>
    <xdr:sp macro="" textlink="">
      <xdr:nvSpPr>
        <xdr:cNvPr id="757" name="フローチャート : 判断 756"/>
        <xdr:cNvSpPr/>
      </xdr:nvSpPr>
      <xdr:spPr>
        <a:xfrm>
          <a:off x="21272500" y="654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144924</xdr:rowOff>
    </xdr:from>
    <xdr:ext cx="378565" cy="259045"/>
    <xdr:sp macro="" textlink="">
      <xdr:nvSpPr>
        <xdr:cNvPr id="758" name="テキスト ボックス 757"/>
        <xdr:cNvSpPr txBox="1"/>
      </xdr:nvSpPr>
      <xdr:spPr>
        <a:xfrm>
          <a:off x="21134017" y="6317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154051</xdr:rowOff>
    </xdr:from>
    <xdr:to>
      <xdr:col>29</xdr:col>
      <xdr:colOff>568325</xdr:colOff>
      <xdr:row>38</xdr:row>
      <xdr:rowOff>84201</xdr:rowOff>
    </xdr:to>
    <xdr:sp macro="" textlink="">
      <xdr:nvSpPr>
        <xdr:cNvPr id="760" name="フローチャート : 判断 759"/>
        <xdr:cNvSpPr/>
      </xdr:nvSpPr>
      <xdr:spPr>
        <a:xfrm>
          <a:off x="20383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100728</xdr:rowOff>
    </xdr:from>
    <xdr:ext cx="378565" cy="259045"/>
    <xdr:sp macro="" textlink="">
      <xdr:nvSpPr>
        <xdr:cNvPr id="761" name="テキスト ボックス 760"/>
        <xdr:cNvSpPr txBox="1"/>
      </xdr:nvSpPr>
      <xdr:spPr>
        <a:xfrm>
          <a:off x="20245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107569</xdr:rowOff>
    </xdr:from>
    <xdr:to>
      <xdr:col>28</xdr:col>
      <xdr:colOff>365125</xdr:colOff>
      <xdr:row>38</xdr:row>
      <xdr:rowOff>37719</xdr:rowOff>
    </xdr:to>
    <xdr:sp macro="" textlink="">
      <xdr:nvSpPr>
        <xdr:cNvPr id="763" name="フローチャート : 判断 762"/>
        <xdr:cNvSpPr/>
      </xdr:nvSpPr>
      <xdr:spPr>
        <a:xfrm>
          <a:off x="19494500" y="645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54246</xdr:rowOff>
    </xdr:from>
    <xdr:ext cx="378565" cy="259045"/>
    <xdr:sp macro="" textlink="">
      <xdr:nvSpPr>
        <xdr:cNvPr id="764" name="テキスト ボックス 763"/>
        <xdr:cNvSpPr txBox="1"/>
      </xdr:nvSpPr>
      <xdr:spPr>
        <a:xfrm>
          <a:off x="19356017" y="6226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10414</xdr:rowOff>
    </xdr:from>
    <xdr:to>
      <xdr:col>27</xdr:col>
      <xdr:colOff>161925</xdr:colOff>
      <xdr:row>37</xdr:row>
      <xdr:rowOff>112014</xdr:rowOff>
    </xdr:to>
    <xdr:sp macro="" textlink="">
      <xdr:nvSpPr>
        <xdr:cNvPr id="765" name="フローチャート : 判断 764"/>
        <xdr:cNvSpPr/>
      </xdr:nvSpPr>
      <xdr:spPr>
        <a:xfrm>
          <a:off x="18605500" y="63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128541</xdr:rowOff>
    </xdr:from>
    <xdr:ext cx="378565" cy="259045"/>
    <xdr:sp macro="" textlink="">
      <xdr:nvSpPr>
        <xdr:cNvPr id="766" name="テキスト ボックス 765"/>
        <xdr:cNvSpPr txBox="1"/>
      </xdr:nvSpPr>
      <xdr:spPr>
        <a:xfrm>
          <a:off x="18467017" y="6129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73"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消防費が住民一人当たり</a:t>
          </a:r>
          <a:r>
            <a:rPr kumimoji="1" lang="en-US" altLang="ja-JP" sz="1300">
              <a:latin typeface="ＭＳ Ｐゴシック"/>
            </a:rPr>
            <a:t>19,796</a:t>
          </a:r>
          <a:r>
            <a:rPr kumimoji="1" lang="ja-JP" altLang="en-US" sz="1300">
              <a:latin typeface="ＭＳ Ｐゴシック"/>
            </a:rPr>
            <a:t>円で、類似団体平均に比べ</a:t>
          </a:r>
          <a:r>
            <a:rPr kumimoji="1" lang="en-US" altLang="ja-JP" sz="1300">
              <a:latin typeface="ＭＳ Ｐゴシック"/>
            </a:rPr>
            <a:t>6,709</a:t>
          </a:r>
          <a:r>
            <a:rPr kumimoji="1" lang="ja-JP" altLang="en-US" sz="1300">
              <a:latin typeface="ＭＳ Ｐゴシック"/>
            </a:rPr>
            <a:t>円上回っており、前年度決算と比べても</a:t>
          </a:r>
          <a:r>
            <a:rPr kumimoji="1" lang="en-US" altLang="ja-JP" sz="1300">
              <a:latin typeface="ＭＳ Ｐゴシック"/>
            </a:rPr>
            <a:t>6,569</a:t>
          </a:r>
          <a:r>
            <a:rPr kumimoji="1" lang="ja-JP" altLang="en-US" sz="1300">
              <a:latin typeface="ＭＳ Ｐゴシック"/>
            </a:rPr>
            <a:t>円の増となっている。これは、富士市・富士宮市で共同消防指令センターを整備（</a:t>
          </a:r>
          <a:r>
            <a:rPr kumimoji="1" lang="en-US" altLang="ja-JP" sz="1300">
              <a:latin typeface="ＭＳ Ｐゴシック"/>
            </a:rPr>
            <a:t>+1,480</a:t>
          </a:r>
          <a:r>
            <a:rPr kumimoji="1" lang="ja-JP" altLang="en-US" sz="1300">
              <a:latin typeface="ＭＳ Ｐゴシック"/>
            </a:rPr>
            <a:t>百万円）したことによる影響である。教育費についても平成</a:t>
          </a:r>
          <a:r>
            <a:rPr kumimoji="1" lang="en-US" altLang="ja-JP" sz="1300">
              <a:latin typeface="ＭＳ Ｐゴシック"/>
            </a:rPr>
            <a:t>26</a:t>
          </a:r>
          <a:r>
            <a:rPr kumimoji="1" lang="ja-JP" altLang="en-US" sz="1300">
              <a:latin typeface="ＭＳ Ｐゴシック"/>
            </a:rPr>
            <a:t>年度、平成</a:t>
          </a:r>
          <a:r>
            <a:rPr kumimoji="1" lang="en-US" altLang="ja-JP" sz="1300">
              <a:latin typeface="ＭＳ Ｐゴシック"/>
            </a:rPr>
            <a:t>27</a:t>
          </a:r>
          <a:r>
            <a:rPr kumimoji="1" lang="ja-JP" altLang="en-US" sz="1300">
              <a:latin typeface="ＭＳ Ｐゴシック"/>
            </a:rPr>
            <a:t>年度と教育複合施設、小学校建設などの施設整備事業が集中した影響により、類似団体平均と比べて平成</a:t>
          </a:r>
          <a:r>
            <a:rPr kumimoji="1" lang="en-US" altLang="ja-JP" sz="1300">
              <a:latin typeface="ＭＳ Ｐゴシック"/>
            </a:rPr>
            <a:t>26</a:t>
          </a:r>
          <a:r>
            <a:rPr kumimoji="1" lang="ja-JP" altLang="en-US" sz="1300">
              <a:latin typeface="ＭＳ Ｐゴシック"/>
            </a:rPr>
            <a:t>年度で</a:t>
          </a:r>
          <a:r>
            <a:rPr kumimoji="1" lang="en-US" altLang="ja-JP" sz="1300">
              <a:latin typeface="ＭＳ Ｐゴシック"/>
            </a:rPr>
            <a:t>5,231</a:t>
          </a:r>
          <a:r>
            <a:rPr kumimoji="1" lang="ja-JP" altLang="en-US" sz="1300">
              <a:latin typeface="ＭＳ Ｐゴシック"/>
            </a:rPr>
            <a:t>円、平成</a:t>
          </a:r>
          <a:r>
            <a:rPr kumimoji="1" lang="en-US" altLang="ja-JP" sz="1300">
              <a:latin typeface="ＭＳ Ｐゴシック"/>
            </a:rPr>
            <a:t>27</a:t>
          </a:r>
          <a:r>
            <a:rPr kumimoji="1" lang="ja-JP" altLang="en-US" sz="1300">
              <a:latin typeface="ＭＳ Ｐゴシック"/>
            </a:rPr>
            <a:t>年度で</a:t>
          </a:r>
          <a:r>
            <a:rPr kumimoji="1" lang="en-US" altLang="ja-JP" sz="1300">
              <a:latin typeface="ＭＳ Ｐゴシック"/>
            </a:rPr>
            <a:t>3,627</a:t>
          </a:r>
          <a:r>
            <a:rPr kumimoji="1" lang="ja-JP" altLang="en-US" sz="1300">
              <a:latin typeface="ＭＳ Ｐゴシック"/>
            </a:rPr>
            <a:t>円の増となっている。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年度は市税の減収を見込んだことで、財源不足を補うため、財政調整基金からの繰入れを行ったが、地方消費税交付金の増などにより実質単年度収支は黒字となっている。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今後も、財政の健全性を維持するため、行政経営プランに基づく取組みをはじめ事務事業の見直しにより、引続き歳入の確保と歳出の抑制に努める。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いずれの会計においても実質収支は黒字であるため、健全財政を維持している。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人口減少等による市税収入の確保が困難な状況が続く一方、扶助費や物件費などの経常経費は増加傾向にあることなどから、将来にわたり財政の健全性を維持するため、各会計における事務事業の見直しの徹底や企業誘致・留置など都市の活力・魅力を向上する施策の重点実施などにより、経費削減と収入の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91076726</v>
      </c>
      <c r="BO4" s="379"/>
      <c r="BP4" s="379"/>
      <c r="BQ4" s="379"/>
      <c r="BR4" s="379"/>
      <c r="BS4" s="379"/>
      <c r="BT4" s="379"/>
      <c r="BU4" s="380"/>
      <c r="BV4" s="378">
        <v>88699054</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6</v>
      </c>
      <c r="CU4" s="385"/>
      <c r="CV4" s="385"/>
      <c r="CW4" s="385"/>
      <c r="CX4" s="385"/>
      <c r="CY4" s="385"/>
      <c r="CZ4" s="385"/>
      <c r="DA4" s="386"/>
      <c r="DB4" s="384">
        <v>6</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87898308</v>
      </c>
      <c r="BO5" s="416"/>
      <c r="BP5" s="416"/>
      <c r="BQ5" s="416"/>
      <c r="BR5" s="416"/>
      <c r="BS5" s="416"/>
      <c r="BT5" s="416"/>
      <c r="BU5" s="417"/>
      <c r="BV5" s="415">
        <v>85606674</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81.099999999999994</v>
      </c>
      <c r="CU5" s="413"/>
      <c r="CV5" s="413"/>
      <c r="CW5" s="413"/>
      <c r="CX5" s="413"/>
      <c r="CY5" s="413"/>
      <c r="CZ5" s="413"/>
      <c r="DA5" s="414"/>
      <c r="DB5" s="412">
        <v>80.5</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3178418</v>
      </c>
      <c r="BO6" s="416"/>
      <c r="BP6" s="416"/>
      <c r="BQ6" s="416"/>
      <c r="BR6" s="416"/>
      <c r="BS6" s="416"/>
      <c r="BT6" s="416"/>
      <c r="BU6" s="417"/>
      <c r="BV6" s="415">
        <v>3092380</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82.3</v>
      </c>
      <c r="CU6" s="453"/>
      <c r="CV6" s="453"/>
      <c r="CW6" s="453"/>
      <c r="CX6" s="453"/>
      <c r="CY6" s="453"/>
      <c r="CZ6" s="453"/>
      <c r="DA6" s="454"/>
      <c r="DB6" s="452">
        <v>82.8</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224672</v>
      </c>
      <c r="BO7" s="416"/>
      <c r="BP7" s="416"/>
      <c r="BQ7" s="416"/>
      <c r="BR7" s="416"/>
      <c r="BS7" s="416"/>
      <c r="BT7" s="416"/>
      <c r="BU7" s="417"/>
      <c r="BV7" s="415">
        <v>123175</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49426410</v>
      </c>
      <c r="CU7" s="416"/>
      <c r="CV7" s="416"/>
      <c r="CW7" s="416"/>
      <c r="CX7" s="416"/>
      <c r="CY7" s="416"/>
      <c r="CZ7" s="416"/>
      <c r="DA7" s="417"/>
      <c r="DB7" s="415">
        <v>49356126</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2953746</v>
      </c>
      <c r="BO8" s="416"/>
      <c r="BP8" s="416"/>
      <c r="BQ8" s="416"/>
      <c r="BR8" s="416"/>
      <c r="BS8" s="416"/>
      <c r="BT8" s="416"/>
      <c r="BU8" s="417"/>
      <c r="BV8" s="415">
        <v>2969205</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0.99</v>
      </c>
      <c r="CU8" s="456"/>
      <c r="CV8" s="456"/>
      <c r="CW8" s="456"/>
      <c r="CX8" s="456"/>
      <c r="CY8" s="456"/>
      <c r="CZ8" s="456"/>
      <c r="DA8" s="457"/>
      <c r="DB8" s="455">
        <v>0.99</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248399</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98</v>
      </c>
      <c r="AV9" s="448"/>
      <c r="AW9" s="448"/>
      <c r="AX9" s="448"/>
      <c r="AY9" s="449" t="s">
        <v>99</v>
      </c>
      <c r="AZ9" s="450"/>
      <c r="BA9" s="450"/>
      <c r="BB9" s="450"/>
      <c r="BC9" s="450"/>
      <c r="BD9" s="450"/>
      <c r="BE9" s="450"/>
      <c r="BF9" s="450"/>
      <c r="BG9" s="450"/>
      <c r="BH9" s="450"/>
      <c r="BI9" s="450"/>
      <c r="BJ9" s="450"/>
      <c r="BK9" s="450"/>
      <c r="BL9" s="450"/>
      <c r="BM9" s="451"/>
      <c r="BN9" s="415">
        <v>-15459</v>
      </c>
      <c r="BO9" s="416"/>
      <c r="BP9" s="416"/>
      <c r="BQ9" s="416"/>
      <c r="BR9" s="416"/>
      <c r="BS9" s="416"/>
      <c r="BT9" s="416"/>
      <c r="BU9" s="417"/>
      <c r="BV9" s="415">
        <v>734488</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10.7</v>
      </c>
      <c r="CU9" s="413"/>
      <c r="CV9" s="413"/>
      <c r="CW9" s="413"/>
      <c r="CX9" s="413"/>
      <c r="CY9" s="413"/>
      <c r="CZ9" s="413"/>
      <c r="DA9" s="414"/>
      <c r="DB9" s="412">
        <v>11</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254027</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604412</v>
      </c>
      <c r="BO10" s="416"/>
      <c r="BP10" s="416"/>
      <c r="BQ10" s="416"/>
      <c r="BR10" s="416"/>
      <c r="BS10" s="416"/>
      <c r="BT10" s="416"/>
      <c r="BU10" s="417"/>
      <c r="BV10" s="415">
        <v>2941</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78</v>
      </c>
      <c r="AV11" s="448"/>
      <c r="AW11" s="448"/>
      <c r="AX11" s="448"/>
      <c r="AY11" s="449" t="s">
        <v>108</v>
      </c>
      <c r="AZ11" s="450"/>
      <c r="BA11" s="450"/>
      <c r="BB11" s="450"/>
      <c r="BC11" s="450"/>
      <c r="BD11" s="450"/>
      <c r="BE11" s="450"/>
      <c r="BF11" s="450"/>
      <c r="BG11" s="450"/>
      <c r="BH11" s="450"/>
      <c r="BI11" s="450"/>
      <c r="BJ11" s="450"/>
      <c r="BK11" s="450"/>
      <c r="BL11" s="450"/>
      <c r="BM11" s="451"/>
      <c r="BN11" s="415">
        <v>105663</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256731</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200000</v>
      </c>
      <c r="BO12" s="416"/>
      <c r="BP12" s="416"/>
      <c r="BQ12" s="416"/>
      <c r="BR12" s="416"/>
      <c r="BS12" s="416"/>
      <c r="BT12" s="416"/>
      <c r="BU12" s="417"/>
      <c r="BV12" s="415">
        <v>158000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252245</v>
      </c>
      <c r="S13" s="497"/>
      <c r="T13" s="497"/>
      <c r="U13" s="497"/>
      <c r="V13" s="498"/>
      <c r="W13" s="431" t="s">
        <v>121</v>
      </c>
      <c r="X13" s="432"/>
      <c r="Y13" s="432"/>
      <c r="Z13" s="432"/>
      <c r="AA13" s="432"/>
      <c r="AB13" s="422"/>
      <c r="AC13" s="466">
        <v>2634</v>
      </c>
      <c r="AD13" s="467"/>
      <c r="AE13" s="467"/>
      <c r="AF13" s="467"/>
      <c r="AG13" s="506"/>
      <c r="AH13" s="466">
        <v>3308</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494616</v>
      </c>
      <c r="BO13" s="416"/>
      <c r="BP13" s="416"/>
      <c r="BQ13" s="416"/>
      <c r="BR13" s="416"/>
      <c r="BS13" s="416"/>
      <c r="BT13" s="416"/>
      <c r="BU13" s="417"/>
      <c r="BV13" s="415">
        <v>579429</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2.9</v>
      </c>
      <c r="CU13" s="413"/>
      <c r="CV13" s="413"/>
      <c r="CW13" s="413"/>
      <c r="CX13" s="413"/>
      <c r="CY13" s="413"/>
      <c r="CZ13" s="413"/>
      <c r="DA13" s="414"/>
      <c r="DB13" s="412">
        <v>3.8</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257697</v>
      </c>
      <c r="S14" s="497"/>
      <c r="T14" s="497"/>
      <c r="U14" s="497"/>
      <c r="V14" s="498"/>
      <c r="W14" s="405"/>
      <c r="X14" s="406"/>
      <c r="Y14" s="406"/>
      <c r="Z14" s="406"/>
      <c r="AA14" s="406"/>
      <c r="AB14" s="395"/>
      <c r="AC14" s="499">
        <v>2.2000000000000002</v>
      </c>
      <c r="AD14" s="500"/>
      <c r="AE14" s="500"/>
      <c r="AF14" s="500"/>
      <c r="AG14" s="501"/>
      <c r="AH14" s="499">
        <v>2.6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64.2</v>
      </c>
      <c r="CU14" s="511"/>
      <c r="CV14" s="511"/>
      <c r="CW14" s="511"/>
      <c r="CX14" s="511"/>
      <c r="CY14" s="511"/>
      <c r="CZ14" s="511"/>
      <c r="DA14" s="512"/>
      <c r="DB14" s="510">
        <v>60.2</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253283</v>
      </c>
      <c r="S15" s="497"/>
      <c r="T15" s="497"/>
      <c r="U15" s="497"/>
      <c r="V15" s="498"/>
      <c r="W15" s="431" t="s">
        <v>128</v>
      </c>
      <c r="X15" s="432"/>
      <c r="Y15" s="432"/>
      <c r="Z15" s="432"/>
      <c r="AA15" s="432"/>
      <c r="AB15" s="422"/>
      <c r="AC15" s="466">
        <v>49318</v>
      </c>
      <c r="AD15" s="467"/>
      <c r="AE15" s="467"/>
      <c r="AF15" s="467"/>
      <c r="AG15" s="506"/>
      <c r="AH15" s="466">
        <v>53183</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37136150</v>
      </c>
      <c r="BO15" s="379"/>
      <c r="BP15" s="379"/>
      <c r="BQ15" s="379"/>
      <c r="BR15" s="379"/>
      <c r="BS15" s="379"/>
      <c r="BT15" s="379"/>
      <c r="BU15" s="380"/>
      <c r="BV15" s="378">
        <v>36194793</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40.4</v>
      </c>
      <c r="AD16" s="500"/>
      <c r="AE16" s="500"/>
      <c r="AF16" s="500"/>
      <c r="AG16" s="501"/>
      <c r="AH16" s="499">
        <v>41.1</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37391169</v>
      </c>
      <c r="BO16" s="416"/>
      <c r="BP16" s="416"/>
      <c r="BQ16" s="416"/>
      <c r="BR16" s="416"/>
      <c r="BS16" s="416"/>
      <c r="BT16" s="416"/>
      <c r="BU16" s="417"/>
      <c r="BV16" s="415">
        <v>36509430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70155</v>
      </c>
      <c r="AD17" s="467"/>
      <c r="AE17" s="467"/>
      <c r="AF17" s="467"/>
      <c r="AG17" s="506"/>
      <c r="AH17" s="466">
        <v>71859</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47673029</v>
      </c>
      <c r="BO17" s="416"/>
      <c r="BP17" s="416"/>
      <c r="BQ17" s="416"/>
      <c r="BR17" s="416"/>
      <c r="BS17" s="416"/>
      <c r="BT17" s="416"/>
      <c r="BU17" s="417"/>
      <c r="BV17" s="415">
        <v>46922998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244.95</v>
      </c>
      <c r="M18" s="528"/>
      <c r="N18" s="528"/>
      <c r="O18" s="528"/>
      <c r="P18" s="528"/>
      <c r="Q18" s="528"/>
      <c r="R18" s="529"/>
      <c r="S18" s="529"/>
      <c r="T18" s="529"/>
      <c r="U18" s="529"/>
      <c r="V18" s="530"/>
      <c r="W18" s="433"/>
      <c r="X18" s="434"/>
      <c r="Y18" s="434"/>
      <c r="Z18" s="434"/>
      <c r="AA18" s="434"/>
      <c r="AB18" s="425"/>
      <c r="AC18" s="531">
        <v>57.5</v>
      </c>
      <c r="AD18" s="532"/>
      <c r="AE18" s="532"/>
      <c r="AF18" s="532"/>
      <c r="AG18" s="533"/>
      <c r="AH18" s="531">
        <v>55.6</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41316917</v>
      </c>
      <c r="BO18" s="416"/>
      <c r="BP18" s="416"/>
      <c r="BQ18" s="416"/>
      <c r="BR18" s="416"/>
      <c r="BS18" s="416"/>
      <c r="BT18" s="416"/>
      <c r="BU18" s="417"/>
      <c r="BV18" s="415">
        <v>40539943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1014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59077793</v>
      </c>
      <c r="BO19" s="416"/>
      <c r="BP19" s="416"/>
      <c r="BQ19" s="416"/>
      <c r="BR19" s="416"/>
      <c r="BS19" s="416"/>
      <c r="BT19" s="416"/>
      <c r="BU19" s="417"/>
      <c r="BV19" s="415">
        <v>57487854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92581</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76566379</v>
      </c>
      <c r="BO23" s="416"/>
      <c r="BP23" s="416"/>
      <c r="BQ23" s="416"/>
      <c r="BR23" s="416"/>
      <c r="BS23" s="416"/>
      <c r="BT23" s="416"/>
      <c r="BU23" s="417"/>
      <c r="BV23" s="415">
        <v>74335854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9900</v>
      </c>
      <c r="R24" s="467"/>
      <c r="S24" s="467"/>
      <c r="T24" s="467"/>
      <c r="U24" s="467"/>
      <c r="V24" s="506"/>
      <c r="W24" s="561"/>
      <c r="X24" s="549"/>
      <c r="Y24" s="550"/>
      <c r="Z24" s="465" t="s">
        <v>151</v>
      </c>
      <c r="AA24" s="445"/>
      <c r="AB24" s="445"/>
      <c r="AC24" s="445"/>
      <c r="AD24" s="445"/>
      <c r="AE24" s="445"/>
      <c r="AF24" s="445"/>
      <c r="AG24" s="446"/>
      <c r="AH24" s="466">
        <v>1616</v>
      </c>
      <c r="AI24" s="467"/>
      <c r="AJ24" s="467"/>
      <c r="AK24" s="467"/>
      <c r="AL24" s="506"/>
      <c r="AM24" s="466">
        <v>5111408</v>
      </c>
      <c r="AN24" s="467"/>
      <c r="AO24" s="467"/>
      <c r="AP24" s="467"/>
      <c r="AQ24" s="467"/>
      <c r="AR24" s="506"/>
      <c r="AS24" s="466">
        <v>3163</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33089142</v>
      </c>
      <c r="BO24" s="416"/>
      <c r="BP24" s="416"/>
      <c r="BQ24" s="416"/>
      <c r="BR24" s="416"/>
      <c r="BS24" s="416"/>
      <c r="BT24" s="416"/>
      <c r="BU24" s="417"/>
      <c r="BV24" s="415">
        <v>31510024</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2</v>
      </c>
      <c r="M25" s="467"/>
      <c r="N25" s="467"/>
      <c r="O25" s="467"/>
      <c r="P25" s="506"/>
      <c r="Q25" s="466">
        <v>8000</v>
      </c>
      <c r="R25" s="467"/>
      <c r="S25" s="467"/>
      <c r="T25" s="467"/>
      <c r="U25" s="467"/>
      <c r="V25" s="506"/>
      <c r="W25" s="561"/>
      <c r="X25" s="549"/>
      <c r="Y25" s="550"/>
      <c r="Z25" s="465" t="s">
        <v>154</v>
      </c>
      <c r="AA25" s="445"/>
      <c r="AB25" s="445"/>
      <c r="AC25" s="445"/>
      <c r="AD25" s="445"/>
      <c r="AE25" s="445"/>
      <c r="AF25" s="445"/>
      <c r="AG25" s="446"/>
      <c r="AH25" s="466">
        <v>310</v>
      </c>
      <c r="AI25" s="467"/>
      <c r="AJ25" s="467"/>
      <c r="AK25" s="467"/>
      <c r="AL25" s="506"/>
      <c r="AM25" s="466">
        <v>934030</v>
      </c>
      <c r="AN25" s="467"/>
      <c r="AO25" s="467"/>
      <c r="AP25" s="467"/>
      <c r="AQ25" s="467"/>
      <c r="AR25" s="506"/>
      <c r="AS25" s="466">
        <v>3013</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11310339</v>
      </c>
      <c r="BO25" s="379"/>
      <c r="BP25" s="379"/>
      <c r="BQ25" s="379"/>
      <c r="BR25" s="379"/>
      <c r="BS25" s="379"/>
      <c r="BT25" s="379"/>
      <c r="BU25" s="380"/>
      <c r="BV25" s="378">
        <v>16268346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7420</v>
      </c>
      <c r="R26" s="467"/>
      <c r="S26" s="467"/>
      <c r="T26" s="467"/>
      <c r="U26" s="467"/>
      <c r="V26" s="506"/>
      <c r="W26" s="561"/>
      <c r="X26" s="549"/>
      <c r="Y26" s="550"/>
      <c r="Z26" s="465" t="s">
        <v>157</v>
      </c>
      <c r="AA26" s="571"/>
      <c r="AB26" s="571"/>
      <c r="AC26" s="571"/>
      <c r="AD26" s="571"/>
      <c r="AE26" s="571"/>
      <c r="AF26" s="571"/>
      <c r="AG26" s="572"/>
      <c r="AH26" s="466">
        <v>149</v>
      </c>
      <c r="AI26" s="467"/>
      <c r="AJ26" s="467"/>
      <c r="AK26" s="467"/>
      <c r="AL26" s="506"/>
      <c r="AM26" s="466">
        <v>495872</v>
      </c>
      <c r="AN26" s="467"/>
      <c r="AO26" s="467"/>
      <c r="AP26" s="467"/>
      <c r="AQ26" s="467"/>
      <c r="AR26" s="506"/>
      <c r="AS26" s="466">
        <v>3328</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6530</v>
      </c>
      <c r="R27" s="467"/>
      <c r="S27" s="467"/>
      <c r="T27" s="467"/>
      <c r="U27" s="467"/>
      <c r="V27" s="506"/>
      <c r="W27" s="561"/>
      <c r="X27" s="549"/>
      <c r="Y27" s="550"/>
      <c r="Z27" s="465" t="s">
        <v>160</v>
      </c>
      <c r="AA27" s="445"/>
      <c r="AB27" s="445"/>
      <c r="AC27" s="445"/>
      <c r="AD27" s="445"/>
      <c r="AE27" s="445"/>
      <c r="AF27" s="445"/>
      <c r="AG27" s="446"/>
      <c r="AH27" s="466">
        <v>123</v>
      </c>
      <c r="AI27" s="467"/>
      <c r="AJ27" s="467"/>
      <c r="AK27" s="467"/>
      <c r="AL27" s="506"/>
      <c r="AM27" s="466">
        <v>440949</v>
      </c>
      <c r="AN27" s="467"/>
      <c r="AO27" s="467"/>
      <c r="AP27" s="467"/>
      <c r="AQ27" s="467"/>
      <c r="AR27" s="506"/>
      <c r="AS27" s="466">
        <v>3585</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500000</v>
      </c>
      <c r="BO27" s="585"/>
      <c r="BP27" s="585"/>
      <c r="BQ27" s="585"/>
      <c r="BR27" s="585"/>
      <c r="BS27" s="585"/>
      <c r="BT27" s="585"/>
      <c r="BU27" s="586"/>
      <c r="BV27" s="584">
        <v>500000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5940</v>
      </c>
      <c r="R28" s="467"/>
      <c r="S28" s="467"/>
      <c r="T28" s="467"/>
      <c r="U28" s="467"/>
      <c r="V28" s="506"/>
      <c r="W28" s="561"/>
      <c r="X28" s="549"/>
      <c r="Y28" s="550"/>
      <c r="Z28" s="465" t="s">
        <v>163</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4318787</v>
      </c>
      <c r="BO28" s="379"/>
      <c r="BP28" s="379"/>
      <c r="BQ28" s="379"/>
      <c r="BR28" s="379"/>
      <c r="BS28" s="379"/>
      <c r="BT28" s="379"/>
      <c r="BU28" s="380"/>
      <c r="BV28" s="378">
        <v>3914375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30</v>
      </c>
      <c r="M29" s="467"/>
      <c r="N29" s="467"/>
      <c r="O29" s="467"/>
      <c r="P29" s="506"/>
      <c r="Q29" s="466">
        <v>5240</v>
      </c>
      <c r="R29" s="467"/>
      <c r="S29" s="467"/>
      <c r="T29" s="467"/>
      <c r="U29" s="467"/>
      <c r="V29" s="506"/>
      <c r="W29" s="562"/>
      <c r="X29" s="563"/>
      <c r="Y29" s="564"/>
      <c r="Z29" s="465" t="s">
        <v>167</v>
      </c>
      <c r="AA29" s="445"/>
      <c r="AB29" s="445"/>
      <c r="AC29" s="445"/>
      <c r="AD29" s="445"/>
      <c r="AE29" s="445"/>
      <c r="AF29" s="445"/>
      <c r="AG29" s="446"/>
      <c r="AH29" s="466">
        <v>1739</v>
      </c>
      <c r="AI29" s="467"/>
      <c r="AJ29" s="467"/>
      <c r="AK29" s="467"/>
      <c r="AL29" s="506"/>
      <c r="AM29" s="466">
        <v>5552357</v>
      </c>
      <c r="AN29" s="467"/>
      <c r="AO29" s="467"/>
      <c r="AP29" s="467"/>
      <c r="AQ29" s="467"/>
      <c r="AR29" s="506"/>
      <c r="AS29" s="466">
        <v>3193</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t="s">
        <v>119</v>
      </c>
      <c r="BO29" s="416"/>
      <c r="BP29" s="416"/>
      <c r="BQ29" s="416"/>
      <c r="BR29" s="416"/>
      <c r="BS29" s="416"/>
      <c r="BT29" s="416"/>
      <c r="BU29" s="417"/>
      <c r="BV29" s="415" t="s">
        <v>119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102.3</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4719942</v>
      </c>
      <c r="BO30" s="585"/>
      <c r="BP30" s="585"/>
      <c r="BQ30" s="585"/>
      <c r="BR30" s="585"/>
      <c r="BS30" s="585"/>
      <c r="BT30" s="585"/>
      <c r="BU30" s="586"/>
      <c r="BV30" s="584">
        <v>4988191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5</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9</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12</v>
      </c>
      <c r="BX34" s="596"/>
      <c r="BY34" s="597" t="str">
        <f>IF('各会計、関係団体の財政状況及び健全化判断比率'!B68="","",'各会計、関係団体の財政状況及び健全化判断比率'!B68)</f>
        <v>岳南排水路管理組合</v>
      </c>
      <c r="BZ34" s="597"/>
      <c r="CA34" s="597"/>
      <c r="CB34" s="597"/>
      <c r="CC34" s="597"/>
      <c r="CD34" s="597"/>
      <c r="CE34" s="597"/>
      <c r="CF34" s="597"/>
      <c r="CG34" s="597"/>
      <c r="CH34" s="597"/>
      <c r="CI34" s="597"/>
      <c r="CJ34" s="597"/>
      <c r="CK34" s="597"/>
      <c r="CL34" s="597"/>
      <c r="CM34" s="597"/>
      <c r="CN34" s="165"/>
      <c r="CO34" s="596">
        <f>IF(CQ34="","",MAX(C34:D43,U34:V43,AM34:AN43,BE34:BF43,BW34:BX43)+1)</f>
        <v>17</v>
      </c>
      <c r="CP34" s="596"/>
      <c r="CQ34" s="597" t="str">
        <f>IF('各会計、関係団体の財政状況及び健全化判断比率'!BS7="","",'各会計、関係団体の財政状況及び健全化判断比率'!BS7)</f>
        <v>（財）富士市勤労者福祉サービスセンター</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新富士駅南地区土地区画整理事業特別会計</v>
      </c>
      <c r="F35" s="597"/>
      <c r="G35" s="597"/>
      <c r="H35" s="597"/>
      <c r="I35" s="597"/>
      <c r="J35" s="597"/>
      <c r="K35" s="597"/>
      <c r="L35" s="597"/>
      <c r="M35" s="597"/>
      <c r="N35" s="597"/>
      <c r="O35" s="597"/>
      <c r="P35" s="597"/>
      <c r="Q35" s="597"/>
      <c r="R35" s="597"/>
      <c r="S35" s="597"/>
      <c r="T35" s="165"/>
      <c r="U35" s="596">
        <f>IF(W35="","",U34+1)</f>
        <v>6</v>
      </c>
      <c r="V35" s="596"/>
      <c r="W35" s="597" t="str">
        <f>IF('各会計、関係団体の財政状況及び健全化判断比率'!B29="","",'各会計、関係団体の財政状況及び健全化判断比率'!B29)</f>
        <v>後期高齢者医療事業特別会計</v>
      </c>
      <c r="X35" s="597"/>
      <c r="Y35" s="597"/>
      <c r="Z35" s="597"/>
      <c r="AA35" s="597"/>
      <c r="AB35" s="597"/>
      <c r="AC35" s="597"/>
      <c r="AD35" s="597"/>
      <c r="AE35" s="597"/>
      <c r="AF35" s="597"/>
      <c r="AG35" s="597"/>
      <c r="AH35" s="597"/>
      <c r="AI35" s="597"/>
      <c r="AJ35" s="597"/>
      <c r="AK35" s="597"/>
      <c r="AL35" s="165"/>
      <c r="AM35" s="596">
        <f t="shared" ref="AM35:AM43" si="0">IF(AO35="","",AM34+1)</f>
        <v>10</v>
      </c>
      <c r="AN35" s="596"/>
      <c r="AO35" s="597" t="str">
        <f>IF('各会計、関係団体の財政状況及び健全化判断比率'!B33="","",'各会計、関係団体の財政状況及び健全化判断比率'!B33)</f>
        <v>公共下水道事業会計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13</v>
      </c>
      <c r="BX35" s="596"/>
      <c r="BY35" s="597" t="str">
        <f>IF('各会計、関係団体の財政状況及び健全化判断比率'!B69="","",'各会計、関係団体の財政状況及び健全化判断比率'!B69)</f>
        <v>共立蒲原総合病院組合</v>
      </c>
      <c r="BZ35" s="597"/>
      <c r="CA35" s="597"/>
      <c r="CB35" s="597"/>
      <c r="CC35" s="597"/>
      <c r="CD35" s="597"/>
      <c r="CE35" s="597"/>
      <c r="CF35" s="597"/>
      <c r="CG35" s="597"/>
      <c r="CH35" s="597"/>
      <c r="CI35" s="597"/>
      <c r="CJ35" s="597"/>
      <c r="CK35" s="597"/>
      <c r="CL35" s="597"/>
      <c r="CM35" s="597"/>
      <c r="CN35" s="165"/>
      <c r="CO35" s="596">
        <f t="shared" ref="CO35:CO43" si="3">IF(CQ35="","",CO34+1)</f>
        <v>18</v>
      </c>
      <c r="CP35" s="596"/>
      <c r="CQ35" s="597" t="str">
        <f>IF('各会計、関係団体の財政状況及び健全化判断比率'!BS8="","",'各会計、関係団体の財政状況及び健全化判断比率'!BS8)</f>
        <v>（財）富士市文化振興財団</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f>IF(E36="","",C35+1)</f>
        <v>3</v>
      </c>
      <c r="D36" s="596"/>
      <c r="E36" s="597" t="str">
        <f>IF('各会計、関係団体の財政状況及び健全化判断比率'!B9="","",'各会計、関係団体の財政状況及び健全化判断比率'!B9)</f>
        <v>第二東名ＩＣ周辺地区土地区画整理事業特別会計</v>
      </c>
      <c r="F36" s="597"/>
      <c r="G36" s="597"/>
      <c r="H36" s="597"/>
      <c r="I36" s="597"/>
      <c r="J36" s="597"/>
      <c r="K36" s="597"/>
      <c r="L36" s="597"/>
      <c r="M36" s="597"/>
      <c r="N36" s="597"/>
      <c r="O36" s="597"/>
      <c r="P36" s="597"/>
      <c r="Q36" s="597"/>
      <c r="R36" s="597"/>
      <c r="S36" s="597"/>
      <c r="T36" s="165"/>
      <c r="U36" s="596">
        <f t="shared" ref="U36:U43" si="4">IF(W36="","",U35+1)</f>
        <v>7</v>
      </c>
      <c r="V36" s="596"/>
      <c r="W36" s="597" t="str">
        <f>IF('各会計、関係団体の財政状況及び健全化判断比率'!B30="","",'各会計、関係団体の財政状況及び健全化判断比率'!B30)</f>
        <v>介護保険事業特別会計</v>
      </c>
      <c r="X36" s="597"/>
      <c r="Y36" s="597"/>
      <c r="Z36" s="597"/>
      <c r="AA36" s="597"/>
      <c r="AB36" s="597"/>
      <c r="AC36" s="597"/>
      <c r="AD36" s="597"/>
      <c r="AE36" s="597"/>
      <c r="AF36" s="597"/>
      <c r="AG36" s="597"/>
      <c r="AH36" s="597"/>
      <c r="AI36" s="597"/>
      <c r="AJ36" s="597"/>
      <c r="AK36" s="597"/>
      <c r="AL36" s="165"/>
      <c r="AM36" s="596">
        <f t="shared" si="0"/>
        <v>11</v>
      </c>
      <c r="AN36" s="596"/>
      <c r="AO36" s="597" t="str">
        <f>IF('各会計、関係団体の財政状況及び健全化判断比率'!B34="","",'各会計、関係団体の財政状況及び健全化判断比率'!B34)</f>
        <v>病院事業会計</v>
      </c>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14</v>
      </c>
      <c r="BX36" s="596"/>
      <c r="BY36" s="597" t="str">
        <f>IF('各会計、関係団体の財政状況及び健全化判断比率'!B70="","",'各会計、関係団体の財政状況及び健全化判断比率'!B70)</f>
        <v>静岡県後期高齢者医療広域連合</v>
      </c>
      <c r="BZ36" s="597"/>
      <c r="CA36" s="597"/>
      <c r="CB36" s="597"/>
      <c r="CC36" s="597"/>
      <c r="CD36" s="597"/>
      <c r="CE36" s="597"/>
      <c r="CF36" s="597"/>
      <c r="CG36" s="597"/>
      <c r="CH36" s="597"/>
      <c r="CI36" s="597"/>
      <c r="CJ36" s="597"/>
      <c r="CK36" s="597"/>
      <c r="CL36" s="597"/>
      <c r="CM36" s="597"/>
      <c r="CN36" s="165"/>
      <c r="CO36" s="596">
        <f t="shared" si="3"/>
        <v>19</v>
      </c>
      <c r="CP36" s="596"/>
      <c r="CQ36" s="597" t="str">
        <f>IF('各会計、関係団体の財政状況及び健全化判断比率'!BS9="","",'各会計、関係団体の財政状況及び健全化判断比率'!BS9)</f>
        <v>（財）富士市振興公社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f>IF(E37="","",C36+1)</f>
        <v>4</v>
      </c>
      <c r="D37" s="596"/>
      <c r="E37" s="597" t="str">
        <f>IF('各会計、関係団体の財政状況及び健全化判断比率'!B10="","",'各会計、関係団体の財政状況及び健全化判断比率'!B10)</f>
        <v>公共用地先行取得事業特別会計</v>
      </c>
      <c r="F37" s="597"/>
      <c r="G37" s="597"/>
      <c r="H37" s="597"/>
      <c r="I37" s="597"/>
      <c r="J37" s="597"/>
      <c r="K37" s="597"/>
      <c r="L37" s="597"/>
      <c r="M37" s="597"/>
      <c r="N37" s="597"/>
      <c r="O37" s="597"/>
      <c r="P37" s="597"/>
      <c r="Q37" s="597"/>
      <c r="R37" s="597"/>
      <c r="S37" s="597"/>
      <c r="T37" s="165"/>
      <c r="U37" s="596">
        <f t="shared" si="4"/>
        <v>8</v>
      </c>
      <c r="V37" s="596"/>
      <c r="W37" s="597" t="str">
        <f>IF('各会計、関係団体の財政状況及び健全化判断比率'!B31="","",'各会計、関係団体の財政状況及び健全化判断比率'!B31)</f>
        <v>駐車場事業特別会計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15</v>
      </c>
      <c r="BX37" s="596"/>
      <c r="BY37" s="597" t="str">
        <f>IF('各会計、関係団体の財政状況及び健全化判断比率'!B71="","",'各会計、関係団体の財政状況及び健全化判断比率'!B71)</f>
        <v>静岡県後期高齢者医療広域連合</v>
      </c>
      <c r="BZ37" s="597"/>
      <c r="CA37" s="597"/>
      <c r="CB37" s="597"/>
      <c r="CC37" s="597"/>
      <c r="CD37" s="597"/>
      <c r="CE37" s="597"/>
      <c r="CF37" s="597"/>
      <c r="CG37" s="597"/>
      <c r="CH37" s="597"/>
      <c r="CI37" s="597"/>
      <c r="CJ37" s="597"/>
      <c r="CK37" s="597"/>
      <c r="CL37" s="597"/>
      <c r="CM37" s="597"/>
      <c r="CN37" s="165"/>
      <c r="CO37" s="596">
        <f t="shared" si="3"/>
        <v>20</v>
      </c>
      <c r="CP37" s="596"/>
      <c r="CQ37" s="597" t="str">
        <f>IF('各会計、関係団体の財政状況及び健全化判断比率'!BS10="","",'各会計、関係団体の財政状況及び健全化判断比率'!BS10)</f>
        <v>富士市土地開発公社</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16</v>
      </c>
      <c r="BX38" s="596"/>
      <c r="BY38" s="597" t="str">
        <f>IF('各会計、関係団体の財政状況及び健全化判断比率'!B72="","",'各会計、関係団体の財政状況及び健全化判断比率'!B72)</f>
        <v>静岡地方税滞納整理機構</v>
      </c>
      <c r="BZ38" s="597"/>
      <c r="CA38" s="597"/>
      <c r="CB38" s="597"/>
      <c r="CC38" s="597"/>
      <c r="CD38" s="597"/>
      <c r="CE38" s="597"/>
      <c r="CF38" s="597"/>
      <c r="CG38" s="597"/>
      <c r="CH38" s="597"/>
      <c r="CI38" s="597"/>
      <c r="CJ38" s="597"/>
      <c r="CK38" s="597"/>
      <c r="CL38" s="597"/>
      <c r="CM38" s="597"/>
      <c r="CN38" s="165"/>
      <c r="CO38" s="596">
        <f t="shared" si="3"/>
        <v>21</v>
      </c>
      <c r="CP38" s="596"/>
      <c r="CQ38" s="597" t="str">
        <f>IF('各会計、関係団体の財政状況及び健全化判断比率'!BS11="","",'各会計、関係団体の財政状況及び健全化判断比率'!BS11)</f>
        <v>富士川まちづくり（株）</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f t="shared" si="3"/>
        <v>22</v>
      </c>
      <c r="CP39" s="596"/>
      <c r="CQ39" s="597" t="str">
        <f>IF('各会計、関係団体の財政状況及び健全化判断比率'!BS12="","",'各会計、関係団体の財政状況及び健全化判断比率'!BS12)</f>
        <v>（一社）富士山観光交流ビューロー</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1" t="s">
        <v>529</v>
      </c>
      <c r="D34" s="1181"/>
      <c r="E34" s="1182"/>
      <c r="F34" s="32">
        <v>5.51</v>
      </c>
      <c r="G34" s="33">
        <v>5.43</v>
      </c>
      <c r="H34" s="33">
        <v>4.43</v>
      </c>
      <c r="I34" s="33">
        <v>5.98</v>
      </c>
      <c r="J34" s="34">
        <v>5.94</v>
      </c>
      <c r="K34" s="22"/>
      <c r="L34" s="22"/>
      <c r="M34" s="22"/>
      <c r="N34" s="22"/>
      <c r="O34" s="22"/>
      <c r="P34" s="22"/>
    </row>
    <row r="35" spans="1:16" ht="39" customHeight="1" x14ac:dyDescent="0.15">
      <c r="A35" s="22"/>
      <c r="B35" s="35"/>
      <c r="C35" s="1175" t="s">
        <v>530</v>
      </c>
      <c r="D35" s="1176"/>
      <c r="E35" s="1177"/>
      <c r="F35" s="36">
        <v>5.1100000000000003</v>
      </c>
      <c r="G35" s="37">
        <v>5.48</v>
      </c>
      <c r="H35" s="37">
        <v>4.12</v>
      </c>
      <c r="I35" s="37">
        <v>4.01</v>
      </c>
      <c r="J35" s="38">
        <v>4.01</v>
      </c>
      <c r="K35" s="22"/>
      <c r="L35" s="22"/>
      <c r="M35" s="22"/>
      <c r="N35" s="22"/>
      <c r="O35" s="22"/>
      <c r="P35" s="22"/>
    </row>
    <row r="36" spans="1:16" ht="39" customHeight="1" x14ac:dyDescent="0.15">
      <c r="A36" s="22"/>
      <c r="B36" s="35"/>
      <c r="C36" s="1175" t="s">
        <v>531</v>
      </c>
      <c r="D36" s="1176"/>
      <c r="E36" s="1177"/>
      <c r="F36" s="36">
        <v>2.99</v>
      </c>
      <c r="G36" s="37">
        <v>3.5</v>
      </c>
      <c r="H36" s="37">
        <v>2.92</v>
      </c>
      <c r="I36" s="37">
        <v>3.86</v>
      </c>
      <c r="J36" s="38">
        <v>3.69</v>
      </c>
      <c r="K36" s="22"/>
      <c r="L36" s="22"/>
      <c r="M36" s="22"/>
      <c r="N36" s="22"/>
      <c r="O36" s="22"/>
      <c r="P36" s="22"/>
    </row>
    <row r="37" spans="1:16" ht="39" customHeight="1" x14ac:dyDescent="0.15">
      <c r="A37" s="22"/>
      <c r="B37" s="35"/>
      <c r="C37" s="1175" t="s">
        <v>532</v>
      </c>
      <c r="D37" s="1176"/>
      <c r="E37" s="1177"/>
      <c r="F37" s="36" t="s">
        <v>483</v>
      </c>
      <c r="G37" s="37">
        <v>0.83</v>
      </c>
      <c r="H37" s="37">
        <v>1.28</v>
      </c>
      <c r="I37" s="37">
        <v>1.84</v>
      </c>
      <c r="J37" s="38">
        <v>2.08</v>
      </c>
      <c r="K37" s="22"/>
      <c r="L37" s="22"/>
      <c r="M37" s="22"/>
      <c r="N37" s="22"/>
      <c r="O37" s="22"/>
      <c r="P37" s="22"/>
    </row>
    <row r="38" spans="1:16" ht="39" customHeight="1" x14ac:dyDescent="0.15">
      <c r="A38" s="22"/>
      <c r="B38" s="35"/>
      <c r="C38" s="1175" t="s">
        <v>533</v>
      </c>
      <c r="D38" s="1176"/>
      <c r="E38" s="1177"/>
      <c r="F38" s="36">
        <v>0.88</v>
      </c>
      <c r="G38" s="37">
        <v>0.96</v>
      </c>
      <c r="H38" s="37">
        <v>1.1100000000000001</v>
      </c>
      <c r="I38" s="37">
        <v>1.17</v>
      </c>
      <c r="J38" s="38">
        <v>1.19</v>
      </c>
      <c r="K38" s="22"/>
      <c r="L38" s="22"/>
      <c r="M38" s="22"/>
      <c r="N38" s="22"/>
      <c r="O38" s="22"/>
      <c r="P38" s="22"/>
    </row>
    <row r="39" spans="1:16" ht="39" customHeight="1" x14ac:dyDescent="0.15">
      <c r="A39" s="22"/>
      <c r="B39" s="35"/>
      <c r="C39" s="1175" t="s">
        <v>534</v>
      </c>
      <c r="D39" s="1176"/>
      <c r="E39" s="1177"/>
      <c r="F39" s="36">
        <v>0.15</v>
      </c>
      <c r="G39" s="37">
        <v>0.11</v>
      </c>
      <c r="H39" s="37">
        <v>0.22</v>
      </c>
      <c r="I39" s="37">
        <v>0.43</v>
      </c>
      <c r="J39" s="38">
        <v>0.43</v>
      </c>
      <c r="K39" s="22"/>
      <c r="L39" s="22"/>
      <c r="M39" s="22"/>
      <c r="N39" s="22"/>
      <c r="O39" s="22"/>
      <c r="P39" s="22"/>
    </row>
    <row r="40" spans="1:16" ht="39" customHeight="1" x14ac:dyDescent="0.15">
      <c r="A40" s="22"/>
      <c r="B40" s="35"/>
      <c r="C40" s="1175" t="s">
        <v>535</v>
      </c>
      <c r="D40" s="1176"/>
      <c r="E40" s="1177"/>
      <c r="F40" s="36">
        <v>0</v>
      </c>
      <c r="G40" s="37">
        <v>0</v>
      </c>
      <c r="H40" s="37">
        <v>0.01</v>
      </c>
      <c r="I40" s="37">
        <v>0.02</v>
      </c>
      <c r="J40" s="38">
        <v>0.02</v>
      </c>
      <c r="K40" s="22"/>
      <c r="L40" s="22"/>
      <c r="M40" s="22"/>
      <c r="N40" s="22"/>
      <c r="O40" s="22"/>
      <c r="P40" s="22"/>
    </row>
    <row r="41" spans="1:16" ht="39" customHeight="1" x14ac:dyDescent="0.15">
      <c r="A41" s="22"/>
      <c r="B41" s="35"/>
      <c r="C41" s="1175" t="s">
        <v>536</v>
      </c>
      <c r="D41" s="1176"/>
      <c r="E41" s="1177"/>
      <c r="F41" s="36">
        <v>0.18</v>
      </c>
      <c r="G41" s="37">
        <v>0.21</v>
      </c>
      <c r="H41" s="37">
        <v>0.01</v>
      </c>
      <c r="I41" s="37">
        <v>0.24</v>
      </c>
      <c r="J41" s="38">
        <v>0.01</v>
      </c>
      <c r="K41" s="22"/>
      <c r="L41" s="22"/>
      <c r="M41" s="22"/>
      <c r="N41" s="22"/>
      <c r="O41" s="22"/>
      <c r="P41" s="22"/>
    </row>
    <row r="42" spans="1:16" ht="39" customHeight="1" x14ac:dyDescent="0.15">
      <c r="A42" s="22"/>
      <c r="B42" s="39"/>
      <c r="C42" s="1175" t="s">
        <v>537</v>
      </c>
      <c r="D42" s="1176"/>
      <c r="E42" s="1177"/>
      <c r="F42" s="36" t="s">
        <v>483</v>
      </c>
      <c r="G42" s="37" t="s">
        <v>483</v>
      </c>
      <c r="H42" s="37" t="s">
        <v>483</v>
      </c>
      <c r="I42" s="37" t="s">
        <v>483</v>
      </c>
      <c r="J42" s="38" t="s">
        <v>483</v>
      </c>
      <c r="K42" s="22"/>
      <c r="L42" s="22"/>
      <c r="M42" s="22"/>
      <c r="N42" s="22"/>
      <c r="O42" s="22"/>
      <c r="P42" s="22"/>
    </row>
    <row r="43" spans="1:16" ht="39" customHeight="1" thickBot="1" x14ac:dyDescent="0.2">
      <c r="A43" s="22"/>
      <c r="B43" s="40"/>
      <c r="C43" s="1178" t="s">
        <v>538</v>
      </c>
      <c r="D43" s="1179"/>
      <c r="E43" s="1180"/>
      <c r="F43" s="41">
        <v>0.18</v>
      </c>
      <c r="G43" s="42">
        <v>0.02</v>
      </c>
      <c r="H43" s="42">
        <v>0.02</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7378</v>
      </c>
      <c r="L45" s="60">
        <v>7093</v>
      </c>
      <c r="M45" s="60">
        <v>6870</v>
      </c>
      <c r="N45" s="60">
        <v>6538</v>
      </c>
      <c r="O45" s="61">
        <v>6463</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483</v>
      </c>
      <c r="L46" s="64" t="s">
        <v>483</v>
      </c>
      <c r="M46" s="64" t="s">
        <v>483</v>
      </c>
      <c r="N46" s="64" t="s">
        <v>483</v>
      </c>
      <c r="O46" s="65" t="s">
        <v>483</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483</v>
      </c>
      <c r="L47" s="64" t="s">
        <v>483</v>
      </c>
      <c r="M47" s="64" t="s">
        <v>483</v>
      </c>
      <c r="N47" s="64" t="s">
        <v>483</v>
      </c>
      <c r="O47" s="65" t="s">
        <v>483</v>
      </c>
      <c r="P47" s="48"/>
      <c r="Q47" s="48"/>
      <c r="R47" s="48"/>
      <c r="S47" s="48"/>
      <c r="T47" s="48"/>
      <c r="U47" s="48"/>
    </row>
    <row r="48" spans="1:21" ht="30.75" customHeight="1" x14ac:dyDescent="0.15">
      <c r="A48" s="48"/>
      <c r="B48" s="1193"/>
      <c r="C48" s="1194"/>
      <c r="D48" s="62"/>
      <c r="E48" s="1185" t="s">
        <v>15</v>
      </c>
      <c r="F48" s="1185"/>
      <c r="G48" s="1185"/>
      <c r="H48" s="1185"/>
      <c r="I48" s="1185"/>
      <c r="J48" s="1186"/>
      <c r="K48" s="63">
        <v>2580</v>
      </c>
      <c r="L48" s="64">
        <v>2754</v>
      </c>
      <c r="M48" s="64">
        <v>2769</v>
      </c>
      <c r="N48" s="64">
        <v>2352</v>
      </c>
      <c r="O48" s="65">
        <v>2166</v>
      </c>
      <c r="P48" s="48"/>
      <c r="Q48" s="48"/>
      <c r="R48" s="48"/>
      <c r="S48" s="48"/>
      <c r="T48" s="48"/>
      <c r="U48" s="48"/>
    </row>
    <row r="49" spans="1:21" ht="30.75" customHeight="1" x14ac:dyDescent="0.15">
      <c r="A49" s="48"/>
      <c r="B49" s="1193"/>
      <c r="C49" s="1194"/>
      <c r="D49" s="62"/>
      <c r="E49" s="1185" t="s">
        <v>16</v>
      </c>
      <c r="F49" s="1185"/>
      <c r="G49" s="1185"/>
      <c r="H49" s="1185"/>
      <c r="I49" s="1185"/>
      <c r="J49" s="1186"/>
      <c r="K49" s="63">
        <v>132</v>
      </c>
      <c r="L49" s="64">
        <v>127</v>
      </c>
      <c r="M49" s="64">
        <v>86</v>
      </c>
      <c r="N49" s="64">
        <v>102</v>
      </c>
      <c r="O49" s="65">
        <v>84</v>
      </c>
      <c r="P49" s="48"/>
      <c r="Q49" s="48"/>
      <c r="R49" s="48"/>
      <c r="S49" s="48"/>
      <c r="T49" s="48"/>
      <c r="U49" s="48"/>
    </row>
    <row r="50" spans="1:21" ht="30.75" customHeight="1" x14ac:dyDescent="0.15">
      <c r="A50" s="48"/>
      <c r="B50" s="1193"/>
      <c r="C50" s="1194"/>
      <c r="D50" s="62"/>
      <c r="E50" s="1185" t="s">
        <v>17</v>
      </c>
      <c r="F50" s="1185"/>
      <c r="G50" s="1185"/>
      <c r="H50" s="1185"/>
      <c r="I50" s="1185"/>
      <c r="J50" s="1186"/>
      <c r="K50" s="63">
        <v>512</v>
      </c>
      <c r="L50" s="64">
        <v>497</v>
      </c>
      <c r="M50" s="64">
        <v>487</v>
      </c>
      <c r="N50" s="64">
        <v>474</v>
      </c>
      <c r="O50" s="65">
        <v>464</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483</v>
      </c>
      <c r="L51" s="64" t="s">
        <v>483</v>
      </c>
      <c r="M51" s="64" t="s">
        <v>483</v>
      </c>
      <c r="N51" s="64" t="s">
        <v>483</v>
      </c>
      <c r="O51" s="65" t="s">
        <v>483</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8224</v>
      </c>
      <c r="L52" s="64">
        <v>8200</v>
      </c>
      <c r="M52" s="64">
        <v>8319</v>
      </c>
      <c r="N52" s="64">
        <v>8635</v>
      </c>
      <c r="O52" s="65">
        <v>7966</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2378</v>
      </c>
      <c r="L53" s="69">
        <v>2271</v>
      </c>
      <c r="M53" s="69">
        <v>1893</v>
      </c>
      <c r="N53" s="69">
        <v>831</v>
      </c>
      <c r="O53" s="70">
        <v>1211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199" t="s">
        <v>24</v>
      </c>
      <c r="C41" s="1200"/>
      <c r="D41" s="81"/>
      <c r="E41" s="1205" t="s">
        <v>25</v>
      </c>
      <c r="F41" s="1205"/>
      <c r="G41" s="1205"/>
      <c r="H41" s="1206"/>
      <c r="I41" s="82">
        <v>71441</v>
      </c>
      <c r="J41" s="83">
        <v>72862</v>
      </c>
      <c r="K41" s="83">
        <v>73032</v>
      </c>
      <c r="L41" s="83">
        <v>74336</v>
      </c>
      <c r="M41" s="84">
        <v>76566</v>
      </c>
    </row>
    <row r="42" spans="2:13" ht="27.75" customHeight="1" x14ac:dyDescent="0.15">
      <c r="B42" s="1201"/>
      <c r="C42" s="1202"/>
      <c r="D42" s="85"/>
      <c r="E42" s="1207" t="s">
        <v>26</v>
      </c>
      <c r="F42" s="1207"/>
      <c r="G42" s="1207"/>
      <c r="H42" s="1208"/>
      <c r="I42" s="86">
        <v>8028</v>
      </c>
      <c r="J42" s="87">
        <v>8098</v>
      </c>
      <c r="K42" s="87">
        <v>7048</v>
      </c>
      <c r="L42" s="87">
        <v>5983</v>
      </c>
      <c r="M42" s="88">
        <v>6038</v>
      </c>
    </row>
    <row r="43" spans="2:13" ht="27.75" customHeight="1" x14ac:dyDescent="0.15">
      <c r="B43" s="1201"/>
      <c r="C43" s="1202"/>
      <c r="D43" s="85"/>
      <c r="E43" s="1207" t="s">
        <v>27</v>
      </c>
      <c r="F43" s="1207"/>
      <c r="G43" s="1207"/>
      <c r="H43" s="1208"/>
      <c r="I43" s="86">
        <v>25854</v>
      </c>
      <c r="J43" s="87">
        <v>25403</v>
      </c>
      <c r="K43" s="87">
        <v>25451</v>
      </c>
      <c r="L43" s="87">
        <v>23979</v>
      </c>
      <c r="M43" s="88">
        <v>21741</v>
      </c>
    </row>
    <row r="44" spans="2:13" ht="27.75" customHeight="1" x14ac:dyDescent="0.15">
      <c r="B44" s="1201"/>
      <c r="C44" s="1202"/>
      <c r="D44" s="85"/>
      <c r="E44" s="1207" t="s">
        <v>28</v>
      </c>
      <c r="F44" s="1207"/>
      <c r="G44" s="1207"/>
      <c r="H44" s="1208"/>
      <c r="I44" s="86">
        <v>1040</v>
      </c>
      <c r="J44" s="87">
        <v>936</v>
      </c>
      <c r="K44" s="87">
        <v>876</v>
      </c>
      <c r="L44" s="87">
        <v>857</v>
      </c>
      <c r="M44" s="88">
        <v>777</v>
      </c>
    </row>
    <row r="45" spans="2:13" ht="27.75" customHeight="1" x14ac:dyDescent="0.15">
      <c r="B45" s="1201"/>
      <c r="C45" s="1202"/>
      <c r="D45" s="85"/>
      <c r="E45" s="1207" t="s">
        <v>29</v>
      </c>
      <c r="F45" s="1207"/>
      <c r="G45" s="1207"/>
      <c r="H45" s="1208"/>
      <c r="I45" s="86">
        <v>15274</v>
      </c>
      <c r="J45" s="87">
        <v>15530</v>
      </c>
      <c r="K45" s="87">
        <v>14960</v>
      </c>
      <c r="L45" s="87">
        <v>14169</v>
      </c>
      <c r="M45" s="88">
        <v>13399</v>
      </c>
    </row>
    <row r="46" spans="2:13" ht="27.75" customHeight="1" x14ac:dyDescent="0.15">
      <c r="B46" s="1201"/>
      <c r="C46" s="1202"/>
      <c r="D46" s="85"/>
      <c r="E46" s="1207" t="s">
        <v>30</v>
      </c>
      <c r="F46" s="1207"/>
      <c r="G46" s="1207"/>
      <c r="H46" s="1208"/>
      <c r="I46" s="86" t="s">
        <v>483</v>
      </c>
      <c r="J46" s="87" t="s">
        <v>483</v>
      </c>
      <c r="K46" s="87" t="s">
        <v>483</v>
      </c>
      <c r="L46" s="87" t="s">
        <v>483</v>
      </c>
      <c r="M46" s="88" t="s">
        <v>483</v>
      </c>
    </row>
    <row r="47" spans="2:13" ht="27.75" customHeight="1" x14ac:dyDescent="0.15">
      <c r="B47" s="1201"/>
      <c r="C47" s="1202"/>
      <c r="D47" s="85"/>
      <c r="E47" s="1207" t="s">
        <v>31</v>
      </c>
      <c r="F47" s="1207"/>
      <c r="G47" s="1207"/>
      <c r="H47" s="1208"/>
      <c r="I47" s="86" t="s">
        <v>483</v>
      </c>
      <c r="J47" s="87" t="s">
        <v>483</v>
      </c>
      <c r="K47" s="87" t="s">
        <v>483</v>
      </c>
      <c r="L47" s="87" t="s">
        <v>483</v>
      </c>
      <c r="M47" s="88" t="s">
        <v>483</v>
      </c>
    </row>
    <row r="48" spans="2:13" ht="27.75" customHeight="1" x14ac:dyDescent="0.15">
      <c r="B48" s="1203"/>
      <c r="C48" s="1204"/>
      <c r="D48" s="85"/>
      <c r="E48" s="1207" t="s">
        <v>32</v>
      </c>
      <c r="F48" s="1207"/>
      <c r="G48" s="1207"/>
      <c r="H48" s="1208"/>
      <c r="I48" s="86" t="s">
        <v>483</v>
      </c>
      <c r="J48" s="87" t="s">
        <v>483</v>
      </c>
      <c r="K48" s="87" t="s">
        <v>483</v>
      </c>
      <c r="L48" s="87" t="s">
        <v>483</v>
      </c>
      <c r="M48" s="88" t="s">
        <v>483</v>
      </c>
    </row>
    <row r="49" spans="2:13" ht="27.75" customHeight="1" x14ac:dyDescent="0.15">
      <c r="B49" s="1209" t="s">
        <v>33</v>
      </c>
      <c r="C49" s="1210"/>
      <c r="D49" s="89"/>
      <c r="E49" s="1207" t="s">
        <v>34</v>
      </c>
      <c r="F49" s="1207"/>
      <c r="G49" s="1207"/>
      <c r="H49" s="1208"/>
      <c r="I49" s="86">
        <v>8753</v>
      </c>
      <c r="J49" s="87">
        <v>8865</v>
      </c>
      <c r="K49" s="87">
        <v>9616</v>
      </c>
      <c r="L49" s="87">
        <v>9433</v>
      </c>
      <c r="M49" s="88">
        <v>9900</v>
      </c>
    </row>
    <row r="50" spans="2:13" ht="27.75" customHeight="1" x14ac:dyDescent="0.15">
      <c r="B50" s="1201"/>
      <c r="C50" s="1202"/>
      <c r="D50" s="85"/>
      <c r="E50" s="1207" t="s">
        <v>35</v>
      </c>
      <c r="F50" s="1207"/>
      <c r="G50" s="1207"/>
      <c r="H50" s="1208"/>
      <c r="I50" s="86">
        <v>27868</v>
      </c>
      <c r="J50" s="87">
        <v>27817</v>
      </c>
      <c r="K50" s="87">
        <v>27741</v>
      </c>
      <c r="L50" s="87">
        <v>26507</v>
      </c>
      <c r="M50" s="88">
        <v>24584</v>
      </c>
    </row>
    <row r="51" spans="2:13" ht="27.75" customHeight="1" x14ac:dyDescent="0.15">
      <c r="B51" s="1203"/>
      <c r="C51" s="1204"/>
      <c r="D51" s="85"/>
      <c r="E51" s="1207" t="s">
        <v>36</v>
      </c>
      <c r="F51" s="1207"/>
      <c r="G51" s="1207"/>
      <c r="H51" s="1208"/>
      <c r="I51" s="86">
        <v>62799</v>
      </c>
      <c r="J51" s="87">
        <v>61523</v>
      </c>
      <c r="K51" s="87">
        <v>59733</v>
      </c>
      <c r="L51" s="87">
        <v>57362</v>
      </c>
      <c r="M51" s="88">
        <v>55922</v>
      </c>
    </row>
    <row r="52" spans="2:13" ht="27.75" customHeight="1" thickBot="1" x14ac:dyDescent="0.2">
      <c r="B52" s="1211" t="s">
        <v>37</v>
      </c>
      <c r="C52" s="1212"/>
      <c r="D52" s="90"/>
      <c r="E52" s="1213" t="s">
        <v>38</v>
      </c>
      <c r="F52" s="1213"/>
      <c r="G52" s="1213"/>
      <c r="H52" s="1214"/>
      <c r="I52" s="91">
        <v>22218</v>
      </c>
      <c r="J52" s="92">
        <v>24625</v>
      </c>
      <c r="K52" s="92">
        <v>24277</v>
      </c>
      <c r="L52" s="92">
        <v>26021</v>
      </c>
      <c r="M52" s="93">
        <v>28115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556</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557</v>
      </c>
    </row>
    <row r="50" spans="1:17" x14ac:dyDescent="0.15">
      <c r="B50" s="248"/>
      <c r="C50" s="244"/>
      <c r="D50" s="244"/>
      <c r="E50" s="244"/>
      <c r="F50" s="244"/>
      <c r="G50" s="1224"/>
      <c r="H50" s="1225"/>
      <c r="I50" s="1225"/>
      <c r="J50" s="1226"/>
      <c r="K50" s="354" t="s">
        <v>522</v>
      </c>
      <c r="L50" s="354" t="s">
        <v>523</v>
      </c>
      <c r="M50" s="354" t="s">
        <v>524</v>
      </c>
      <c r="N50" s="354" t="s">
        <v>525</v>
      </c>
      <c r="O50" s="354" t="s">
        <v>526</v>
      </c>
    </row>
    <row r="51" spans="1:17" x14ac:dyDescent="0.15">
      <c r="B51" s="248"/>
      <c r="C51" s="244"/>
      <c r="D51" s="244"/>
      <c r="E51" s="244"/>
      <c r="F51" s="244"/>
      <c r="G51" s="1227" t="s">
        <v>558</v>
      </c>
      <c r="H51" s="1228"/>
      <c r="I51" s="1233" t="s">
        <v>559</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560</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561</v>
      </c>
      <c r="H55" s="1241"/>
      <c r="I55" s="1237" t="s">
        <v>559</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562</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563</v>
      </c>
      <c r="C63" s="244"/>
      <c r="D63" s="244"/>
      <c r="E63" s="244"/>
      <c r="F63" s="244"/>
      <c r="G63" s="244"/>
      <c r="H63" s="244"/>
      <c r="I63" s="244"/>
      <c r="J63" s="244"/>
      <c r="K63" s="244"/>
      <c r="L63" s="244"/>
      <c r="M63" s="244"/>
      <c r="N63" s="244"/>
      <c r="O63" s="244"/>
    </row>
    <row r="64" spans="1:17" x14ac:dyDescent="0.15">
      <c r="B64" s="248"/>
      <c r="C64" s="244"/>
      <c r="D64" s="244"/>
      <c r="E64" s="244"/>
      <c r="F64" s="244"/>
      <c r="G64" s="351" t="s">
        <v>556</v>
      </c>
      <c r="I64" s="352"/>
      <c r="J64" s="352"/>
      <c r="K64" s="352"/>
      <c r="L64" s="244"/>
      <c r="M64" s="244"/>
      <c r="N64" s="244"/>
      <c r="O64" s="244"/>
    </row>
    <row r="65" spans="2:30" x14ac:dyDescent="0.15">
      <c r="B65" s="248"/>
      <c r="C65" s="244"/>
      <c r="D65" s="244"/>
      <c r="E65" s="244"/>
      <c r="F65" s="244"/>
      <c r="G65" s="1215" t="s">
        <v>566</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564</v>
      </c>
      <c r="I71" s="368"/>
      <c r="J71" s="364"/>
      <c r="K71" s="364"/>
      <c r="L71" s="365"/>
      <c r="M71" s="364"/>
      <c r="N71" s="365"/>
      <c r="O71" s="366"/>
    </row>
    <row r="72" spans="2:30" x14ac:dyDescent="0.15">
      <c r="B72" s="248"/>
      <c r="C72" s="244"/>
      <c r="D72" s="244"/>
      <c r="E72" s="244"/>
      <c r="F72" s="244"/>
      <c r="G72" s="1224"/>
      <c r="H72" s="1225"/>
      <c r="I72" s="1225"/>
      <c r="J72" s="1226"/>
      <c r="K72" s="354" t="s">
        <v>522</v>
      </c>
      <c r="L72" s="354" t="s">
        <v>523</v>
      </c>
      <c r="M72" s="354" t="s">
        <v>524</v>
      </c>
      <c r="N72" s="354" t="s">
        <v>525</v>
      </c>
      <c r="O72" s="354" t="s">
        <v>526</v>
      </c>
    </row>
    <row r="73" spans="2:30" x14ac:dyDescent="0.15">
      <c r="B73" s="248"/>
      <c r="C73" s="244"/>
      <c r="D73" s="244"/>
      <c r="E73" s="244"/>
      <c r="F73" s="244"/>
      <c r="G73" s="1227" t="s">
        <v>558</v>
      </c>
      <c r="H73" s="1228"/>
      <c r="I73" s="1233" t="s">
        <v>559</v>
      </c>
      <c r="J73" s="1233"/>
      <c r="K73" s="1247">
        <v>50.8</v>
      </c>
      <c r="L73" s="1247">
        <v>56.8</v>
      </c>
      <c r="M73" s="1236">
        <v>55</v>
      </c>
      <c r="N73" s="1236">
        <v>60.2</v>
      </c>
      <c r="O73" s="1236">
        <v>64.2</v>
      </c>
      <c r="S73" s="243">
        <v>9.9</v>
      </c>
    </row>
    <row r="74" spans="2:30" x14ac:dyDescent="0.15">
      <c r="B74" s="248"/>
      <c r="C74" s="244"/>
      <c r="D74" s="244"/>
      <c r="E74" s="244"/>
      <c r="F74" s="244"/>
      <c r="G74" s="1229"/>
      <c r="H74" s="1230"/>
      <c r="I74" s="1234"/>
      <c r="J74" s="1234"/>
      <c r="K74" s="1247"/>
      <c r="L74" s="1247"/>
      <c r="M74" s="1236"/>
      <c r="N74" s="1236"/>
      <c r="O74" s="1236"/>
    </row>
    <row r="75" spans="2:30" x14ac:dyDescent="0.15">
      <c r="B75" s="248"/>
      <c r="C75" s="244"/>
      <c r="D75" s="244"/>
      <c r="E75" s="244"/>
      <c r="F75" s="244"/>
      <c r="G75" s="1229"/>
      <c r="H75" s="1230"/>
      <c r="I75" s="1237" t="s">
        <v>565</v>
      </c>
      <c r="J75" s="1237"/>
      <c r="K75" s="1248">
        <v>6.5</v>
      </c>
      <c r="L75" s="1248">
        <v>5.8</v>
      </c>
      <c r="M75" s="1248">
        <v>4.9000000000000004</v>
      </c>
      <c r="N75" s="1248">
        <v>3.8</v>
      </c>
      <c r="O75" s="1248">
        <v>2.9</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561</v>
      </c>
      <c r="H77" s="1241"/>
      <c r="I77" s="1237" t="s">
        <v>559</v>
      </c>
      <c r="J77" s="1237"/>
      <c r="K77" s="1247">
        <v>62.5</v>
      </c>
      <c r="L77" s="1247">
        <v>57.8</v>
      </c>
      <c r="M77" s="1236">
        <v>49.8</v>
      </c>
      <c r="N77" s="1236">
        <v>45.1</v>
      </c>
      <c r="O77" s="1236">
        <v>37.4</v>
      </c>
      <c r="R77" s="243">
        <v>12.3</v>
      </c>
      <c r="T77" s="243">
        <v>11.1</v>
      </c>
    </row>
    <row r="78" spans="2:30" x14ac:dyDescent="0.15">
      <c r="B78" s="248"/>
      <c r="C78" s="244"/>
      <c r="D78" s="244"/>
      <c r="E78" s="244"/>
      <c r="F78" s="244"/>
      <c r="G78" s="1242"/>
      <c r="H78" s="1243"/>
      <c r="I78" s="1237"/>
      <c r="J78" s="1237"/>
      <c r="K78" s="1247"/>
      <c r="L78" s="1247"/>
      <c r="M78" s="1236"/>
      <c r="N78" s="1236"/>
      <c r="O78" s="1236"/>
    </row>
    <row r="79" spans="2:30" x14ac:dyDescent="0.15">
      <c r="B79" s="248"/>
      <c r="C79" s="244"/>
      <c r="D79" s="244"/>
      <c r="E79" s="244"/>
      <c r="F79" s="244"/>
      <c r="G79" s="1242"/>
      <c r="H79" s="1243"/>
      <c r="I79" s="1249" t="s">
        <v>565</v>
      </c>
      <c r="J79" s="1246"/>
      <c r="K79" s="1250">
        <v>8.6</v>
      </c>
      <c r="L79" s="1250">
        <v>8.3000000000000007</v>
      </c>
      <c r="M79" s="1250">
        <v>7.7</v>
      </c>
      <c r="N79" s="1250">
        <v>7.1</v>
      </c>
      <c r="O79" s="1250">
        <v>6.3</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0"/>
      <c r="L80" s="1250"/>
      <c r="M80" s="1250"/>
      <c r="N80" s="1250"/>
      <c r="O80" s="1250"/>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521</v>
      </c>
      <c r="G2" s="111"/>
      <c r="H2" s="112"/>
    </row>
    <row r="3" spans="1:8" x14ac:dyDescent="0.15">
      <c r="A3" s="108" t="s">
        <v>514</v>
      </c>
      <c r="B3" s="113"/>
      <c r="C3" s="114"/>
      <c r="D3" s="115">
        <v>55530</v>
      </c>
      <c r="E3" s="116"/>
      <c r="F3" s="117">
        <v>36765</v>
      </c>
      <c r="G3" s="118"/>
      <c r="H3" s="119"/>
    </row>
    <row r="4" spans="1:8" x14ac:dyDescent="0.15">
      <c r="A4" s="120"/>
      <c r="B4" s="121"/>
      <c r="C4" s="122"/>
      <c r="D4" s="123">
        <v>39614</v>
      </c>
      <c r="E4" s="124"/>
      <c r="F4" s="125">
        <v>20975</v>
      </c>
      <c r="G4" s="126"/>
      <c r="H4" s="127"/>
    </row>
    <row r="5" spans="1:8" x14ac:dyDescent="0.15">
      <c r="A5" s="108" t="s">
        <v>516</v>
      </c>
      <c r="B5" s="113"/>
      <c r="C5" s="114"/>
      <c r="D5" s="115">
        <v>57103</v>
      </c>
      <c r="E5" s="116"/>
      <c r="F5" s="117">
        <v>39052</v>
      </c>
      <c r="G5" s="118"/>
      <c r="H5" s="119"/>
    </row>
    <row r="6" spans="1:8" x14ac:dyDescent="0.15">
      <c r="A6" s="120"/>
      <c r="B6" s="121"/>
      <c r="C6" s="122"/>
      <c r="D6" s="123">
        <v>39929</v>
      </c>
      <c r="E6" s="124"/>
      <c r="F6" s="125">
        <v>21186</v>
      </c>
      <c r="G6" s="126"/>
      <c r="H6" s="127"/>
    </row>
    <row r="7" spans="1:8" x14ac:dyDescent="0.15">
      <c r="A7" s="108" t="s">
        <v>517</v>
      </c>
      <c r="B7" s="113"/>
      <c r="C7" s="114"/>
      <c r="D7" s="115">
        <v>58563</v>
      </c>
      <c r="E7" s="116"/>
      <c r="F7" s="117">
        <v>41235</v>
      </c>
      <c r="G7" s="118"/>
      <c r="H7" s="119"/>
    </row>
    <row r="8" spans="1:8" x14ac:dyDescent="0.15">
      <c r="A8" s="120"/>
      <c r="B8" s="121"/>
      <c r="C8" s="122"/>
      <c r="D8" s="123">
        <v>37558</v>
      </c>
      <c r="E8" s="124"/>
      <c r="F8" s="125">
        <v>22086</v>
      </c>
      <c r="G8" s="126"/>
      <c r="H8" s="127"/>
    </row>
    <row r="9" spans="1:8" x14ac:dyDescent="0.15">
      <c r="A9" s="108" t="s">
        <v>518</v>
      </c>
      <c r="B9" s="113"/>
      <c r="C9" s="114"/>
      <c r="D9" s="115">
        <v>64269</v>
      </c>
      <c r="E9" s="116"/>
      <c r="F9" s="117">
        <v>41862</v>
      </c>
      <c r="G9" s="118"/>
      <c r="H9" s="119"/>
    </row>
    <row r="10" spans="1:8" x14ac:dyDescent="0.15">
      <c r="A10" s="120"/>
      <c r="B10" s="121"/>
      <c r="C10" s="122"/>
      <c r="D10" s="123">
        <v>37623</v>
      </c>
      <c r="E10" s="124"/>
      <c r="F10" s="125">
        <v>23710</v>
      </c>
      <c r="G10" s="126"/>
      <c r="H10" s="127"/>
    </row>
    <row r="11" spans="1:8" x14ac:dyDescent="0.15">
      <c r="A11" s="108" t="s">
        <v>519</v>
      </c>
      <c r="B11" s="113"/>
      <c r="C11" s="114"/>
      <c r="D11" s="115">
        <v>65410</v>
      </c>
      <c r="E11" s="116"/>
      <c r="F11" s="117">
        <v>43554</v>
      </c>
      <c r="G11" s="118"/>
      <c r="H11" s="119"/>
    </row>
    <row r="12" spans="1:8" x14ac:dyDescent="0.15">
      <c r="A12" s="120"/>
      <c r="B12" s="121"/>
      <c r="C12" s="128"/>
      <c r="D12" s="123">
        <v>45901</v>
      </c>
      <c r="E12" s="124"/>
      <c r="F12" s="125">
        <v>24811</v>
      </c>
      <c r="G12" s="126"/>
      <c r="H12" s="127"/>
    </row>
    <row r="13" spans="1:8" x14ac:dyDescent="0.15">
      <c r="A13" s="108"/>
      <c r="B13" s="113"/>
      <c r="C13" s="129"/>
      <c r="D13" s="130">
        <v>60175</v>
      </c>
      <c r="E13" s="131"/>
      <c r="F13" s="132">
        <v>40494</v>
      </c>
      <c r="G13" s="133"/>
      <c r="H13" s="119"/>
    </row>
    <row r="14" spans="1:8" x14ac:dyDescent="0.15">
      <c r="A14" s="120"/>
      <c r="B14" s="121"/>
      <c r="C14" s="122"/>
      <c r="D14" s="123">
        <v>40125</v>
      </c>
      <c r="E14" s="124"/>
      <c r="F14" s="125">
        <v>22554</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5.56</v>
      </c>
      <c r="C19" s="134">
        <f>ROUND(VALUE(SUBSTITUTE(実質収支比率等に係る経年分析!G$48,"▲","-")),2)</f>
        <v>5.46</v>
      </c>
      <c r="D19" s="134">
        <f>ROUND(VALUE(SUBSTITUTE(実質収支比率等に係る経年分析!H$48,"▲","-")),2)</f>
        <v>4.47</v>
      </c>
      <c r="E19" s="134">
        <f>ROUND(VALUE(SUBSTITUTE(実質収支比率等に係る経年分析!I$48,"▲","-")),2)</f>
        <v>6.02</v>
      </c>
      <c r="F19" s="134">
        <f>ROUND(VALUE(SUBSTITUTE(実質収支比率等に係る経年分析!J$48,"▲","-")),2)</f>
        <v>5.98</v>
      </c>
    </row>
    <row r="20" spans="1:11" x14ac:dyDescent="0.15">
      <c r="A20" s="134" t="s">
        <v>43</v>
      </c>
      <c r="B20" s="134">
        <f>ROUND(VALUE(SUBSTITUTE(実質収支比率等に係る経年分析!F$47,"▲","-")),2)</f>
        <v>7.83</v>
      </c>
      <c r="C20" s="134">
        <f>ROUND(VALUE(SUBSTITUTE(実質収支比率等に係る経年分析!G$47,"▲","-")),2)</f>
        <v>8.2899999999999991</v>
      </c>
      <c r="D20" s="134">
        <f>ROUND(VALUE(SUBSTITUTE(実質収支比率等に係る経年分析!H$47,"▲","-")),2)</f>
        <v>8.1300000000000008</v>
      </c>
      <c r="E20" s="134">
        <f>ROUND(VALUE(SUBSTITUTE(実質収支比率等に係る経年分析!I$47,"▲","-")),2)</f>
        <v>7.93</v>
      </c>
      <c r="F20" s="134">
        <f>ROUND(VALUE(SUBSTITUTE(実質収支比率等に係る経年分析!J$47,"▲","-")),2)</f>
        <v>8.74</v>
      </c>
    </row>
    <row r="21" spans="1:11" x14ac:dyDescent="0.15">
      <c r="A21" s="134" t="s">
        <v>44</v>
      </c>
      <c r="B21" s="134">
        <f>IF(ISNUMBER(VALUE(SUBSTITUTE(実質収支比率等に係る経年分析!F$49,"▲","-"))),ROUND(VALUE(SUBSTITUTE(実質収支比率等に係る経年分析!F$49,"▲","-")),2),NA())</f>
        <v>-0.21</v>
      </c>
      <c r="C21" s="134">
        <f>IF(ISNUMBER(VALUE(SUBSTITUTE(実質収支比率等に係る経年分析!G$49,"▲","-"))),ROUND(VALUE(SUBSTITUTE(実質収支比率等に係る経年分析!G$49,"▲","-")),2),NA())</f>
        <v>0.28000000000000003</v>
      </c>
      <c r="D21" s="134">
        <f>IF(ISNUMBER(VALUE(SUBSTITUTE(実質収支比率等に係る経年分析!H$49,"▲","-"))),ROUND(VALUE(SUBSTITUTE(実質収支比率等に係る経年分析!H$49,"▲","-")),2),NA())</f>
        <v>-0.88</v>
      </c>
      <c r="E21" s="134">
        <f>IF(ISNUMBER(VALUE(SUBSTITUTE(実質収支比率等に係る経年分析!I$49,"▲","-"))),ROUND(VALUE(SUBSTITUTE(実質収支比率等に係る経年分析!I$49,"▲","-")),2),NA())</f>
        <v>1.17</v>
      </c>
      <c r="F21" s="134">
        <f>IF(ISNUMBER(VALUE(SUBSTITUTE(実質収支比率等に係る経年分析!J$49,"▲","-"))),ROUND(VALUE(SUBSTITUTE(実質収支比率等に係る経年分析!J$49,"▲","-")),2),NA())</f>
        <v>1</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第二東名ＩＣ周辺地区土地区画整理事業特別会計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0.43</v>
      </c>
    </row>
    <row r="32" spans="1:11" x14ac:dyDescent="0.15">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0.88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0.96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1.1100000000000001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1.19</v>
      </c>
    </row>
    <row r="33" spans="1:16" x14ac:dyDescent="0.15">
      <c r="A33" s="135" t="str">
        <f>IF(連結実質赤字比率に係る赤字・黒字の構成分析!C$37="",NA(),連結実質赤字比率に係る赤字・黒字の構成分析!C$37)</f>
        <v>公共下水道事業会計</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1.84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2.08</v>
      </c>
    </row>
    <row r="34" spans="1:16" x14ac:dyDescent="0.15">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2.92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3.86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3.69</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5.1100000000000003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5.48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4.01</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5.51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5.43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4.43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5.94</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8224</v>
      </c>
      <c r="E42" s="136"/>
      <c r="F42" s="136"/>
      <c r="G42" s="136">
        <f>'実質公債費比率（分子）の構造'!L$52</f>
        <v>8200</v>
      </c>
      <c r="H42" s="136"/>
      <c r="I42" s="136"/>
      <c r="J42" s="136">
        <f>'実質公債費比率（分子）の構造'!M$52</f>
        <v>8319</v>
      </c>
      <c r="K42" s="136"/>
      <c r="L42" s="136"/>
      <c r="M42" s="136">
        <f>'実質公債費比率（分子）の構造'!N$52</f>
        <v>8635</v>
      </c>
      <c r="N42" s="136"/>
      <c r="O42" s="136"/>
      <c r="P42" s="136">
        <f>'実質公債費比率（分子）の構造'!O$52</f>
        <v>7966</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512</v>
      </c>
      <c r="C44" s="136"/>
      <c r="D44" s="136"/>
      <c r="E44" s="136">
        <f>'実質公債費比率（分子）の構造'!L$50</f>
        <v>497</v>
      </c>
      <c r="F44" s="136"/>
      <c r="G44" s="136"/>
      <c r="H44" s="136">
        <f>'実質公債費比率（分子）の構造'!M$50</f>
        <v>487</v>
      </c>
      <c r="I44" s="136"/>
      <c r="J44" s="136"/>
      <c r="K44" s="136">
        <f>'実質公債費比率（分子）の構造'!N$50</f>
        <v>474</v>
      </c>
      <c r="L44" s="136"/>
      <c r="M44" s="136"/>
      <c r="N44" s="136">
        <f>'実質公債費比率（分子）の構造'!O$50</f>
        <v>464</v>
      </c>
      <c r="O44" s="136"/>
      <c r="P44" s="136"/>
    </row>
    <row r="45" spans="1:16" x14ac:dyDescent="0.15">
      <c r="A45" s="136" t="s">
        <v>54</v>
      </c>
      <c r="B45" s="136">
        <f>'実質公債費比率（分子）の構造'!K$49</f>
        <v>132</v>
      </c>
      <c r="C45" s="136"/>
      <c r="D45" s="136"/>
      <c r="E45" s="136">
        <f>'実質公債費比率（分子）の構造'!L$49</f>
        <v>127</v>
      </c>
      <c r="F45" s="136"/>
      <c r="G45" s="136"/>
      <c r="H45" s="136">
        <f>'実質公債費比率（分子）の構造'!M$49</f>
        <v>86</v>
      </c>
      <c r="I45" s="136"/>
      <c r="J45" s="136"/>
      <c r="K45" s="136">
        <f>'実質公債費比率（分子）の構造'!N$49</f>
        <v>102</v>
      </c>
      <c r="L45" s="136"/>
      <c r="M45" s="136"/>
      <c r="N45" s="136">
        <f>'実質公債費比率（分子）の構造'!O$49</f>
        <v>84</v>
      </c>
      <c r="O45" s="136"/>
      <c r="P45" s="136"/>
    </row>
    <row r="46" spans="1:16" x14ac:dyDescent="0.15">
      <c r="A46" s="136" t="s">
        <v>55</v>
      </c>
      <c r="B46" s="136">
        <f>'実質公債費比率（分子）の構造'!K$48</f>
        <v>2580</v>
      </c>
      <c r="C46" s="136"/>
      <c r="D46" s="136"/>
      <c r="E46" s="136">
        <f>'実質公債費比率（分子）の構造'!L$48</f>
        <v>2754</v>
      </c>
      <c r="F46" s="136"/>
      <c r="G46" s="136"/>
      <c r="H46" s="136">
        <f>'実質公債費比率（分子）の構造'!M$48</f>
        <v>2769</v>
      </c>
      <c r="I46" s="136"/>
      <c r="J46" s="136"/>
      <c r="K46" s="136">
        <f>'実質公債費比率（分子）の構造'!N$48</f>
        <v>2352</v>
      </c>
      <c r="L46" s="136"/>
      <c r="M46" s="136"/>
      <c r="N46" s="136">
        <f>'実質公債費比率（分子）の構造'!O$48</f>
        <v>2166</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7378</v>
      </c>
      <c r="C49" s="136"/>
      <c r="D49" s="136"/>
      <c r="E49" s="136">
        <f>'実質公債費比率（分子）の構造'!L$45</f>
        <v>7093</v>
      </c>
      <c r="F49" s="136"/>
      <c r="G49" s="136"/>
      <c r="H49" s="136">
        <f>'実質公債費比率（分子）の構造'!M$45</f>
        <v>6870</v>
      </c>
      <c r="I49" s="136"/>
      <c r="J49" s="136"/>
      <c r="K49" s="136">
        <f>'実質公債費比率（分子）の構造'!N$45</f>
        <v>6538</v>
      </c>
      <c r="L49" s="136"/>
      <c r="M49" s="136"/>
      <c r="N49" s="136">
        <f>'実質公債費比率（分子）の構造'!O$45</f>
        <v>6463</v>
      </c>
      <c r="O49" s="136"/>
      <c r="P49" s="136"/>
    </row>
    <row r="50" spans="1:16" x14ac:dyDescent="0.15">
      <c r="A50" s="136" t="s">
        <v>59</v>
      </c>
      <c r="B50" s="136" t="e">
        <f>NA()</f>
        <v>#N/A</v>
      </c>
      <c r="C50" s="136">
        <f>IF(ISNUMBER('実質公債費比率（分子）の構造'!K$53),'実質公債費比率（分子）の構造'!K$53,NA())</f>
        <v>2378</v>
      </c>
      <c r="D50" s="136" t="e">
        <f>NA()</f>
        <v>#N/A</v>
      </c>
      <c r="E50" s="136" t="e">
        <f>NA()</f>
        <v>#N/A</v>
      </c>
      <c r="F50" s="136">
        <f>IF(ISNUMBER('実質公債費比率（分子）の構造'!L$53),'実質公債費比率（分子）の構造'!L$53,NA())</f>
        <v>2271</v>
      </c>
      <c r="G50" s="136" t="e">
        <f>NA()</f>
        <v>#N/A</v>
      </c>
      <c r="H50" s="136" t="e">
        <f>NA()</f>
        <v>#N/A</v>
      </c>
      <c r="I50" s="136">
        <f>IF(ISNUMBER('実質公債費比率（分子）の構造'!M$53),'実質公債費比率（分子）の構造'!M$53,NA())</f>
        <v>1893</v>
      </c>
      <c r="J50" s="136" t="e">
        <f>NA()</f>
        <v>#N/A</v>
      </c>
      <c r="K50" s="136" t="e">
        <f>NA()</f>
        <v>#N/A</v>
      </c>
      <c r="L50" s="136">
        <f>IF(ISNUMBER('実質公債費比率（分子）の構造'!N$53),'実質公債費比率（分子）の構造'!N$53,NA())</f>
        <v>831</v>
      </c>
      <c r="M50" s="136" t="e">
        <f>NA()</f>
        <v>#N/A</v>
      </c>
      <c r="N50" s="136" t="e">
        <f>NA()</f>
        <v>#N/A</v>
      </c>
      <c r="O50" s="136">
        <f>IF(ISNUMBER('実質公債費比率（分子）の構造'!O$53),'実質公債費比率（分子）の構造'!O$53,NA())</f>
        <v>1211</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62799</v>
      </c>
      <c r="E56" s="135"/>
      <c r="F56" s="135"/>
      <c r="G56" s="135">
        <f>'将来負担比率（分子）の構造'!J$51</f>
        <v>61523</v>
      </c>
      <c r="H56" s="135"/>
      <c r="I56" s="135"/>
      <c r="J56" s="135">
        <f>'将来負担比率（分子）の構造'!K$51</f>
        <v>59733</v>
      </c>
      <c r="K56" s="135"/>
      <c r="L56" s="135"/>
      <c r="M56" s="135">
        <f>'将来負担比率（分子）の構造'!L$51</f>
        <v>57362</v>
      </c>
      <c r="N56" s="135"/>
      <c r="O56" s="135"/>
      <c r="P56" s="135">
        <f>'将来負担比率（分子）の構造'!M$51</f>
        <v>55922</v>
      </c>
    </row>
    <row r="57" spans="1:16" x14ac:dyDescent="0.15">
      <c r="A57" s="135" t="s">
        <v>35</v>
      </c>
      <c r="B57" s="135"/>
      <c r="C57" s="135"/>
      <c r="D57" s="135">
        <f>'将来負担比率（分子）の構造'!I$50</f>
        <v>27868</v>
      </c>
      <c r="E57" s="135"/>
      <c r="F57" s="135"/>
      <c r="G57" s="135">
        <f>'将来負担比率（分子）の構造'!J$50</f>
        <v>27817</v>
      </c>
      <c r="H57" s="135"/>
      <c r="I57" s="135"/>
      <c r="J57" s="135">
        <f>'将来負担比率（分子）の構造'!K$50</f>
        <v>27741</v>
      </c>
      <c r="K57" s="135"/>
      <c r="L57" s="135"/>
      <c r="M57" s="135">
        <f>'将来負担比率（分子）の構造'!L$50</f>
        <v>26507</v>
      </c>
      <c r="N57" s="135"/>
      <c r="O57" s="135"/>
      <c r="P57" s="135">
        <f>'将来負担比率（分子）の構造'!M$50</f>
        <v>24584</v>
      </c>
    </row>
    <row r="58" spans="1:16" x14ac:dyDescent="0.15">
      <c r="A58" s="135" t="s">
        <v>34</v>
      </c>
      <c r="B58" s="135"/>
      <c r="C58" s="135"/>
      <c r="D58" s="135">
        <f>'将来負担比率（分子）の構造'!I$49</f>
        <v>8753</v>
      </c>
      <c r="E58" s="135"/>
      <c r="F58" s="135"/>
      <c r="G58" s="135">
        <f>'将来負担比率（分子）の構造'!J$49</f>
        <v>8865</v>
      </c>
      <c r="H58" s="135"/>
      <c r="I58" s="135"/>
      <c r="J58" s="135">
        <f>'将来負担比率（分子）の構造'!K$49</f>
        <v>9616</v>
      </c>
      <c r="K58" s="135"/>
      <c r="L58" s="135"/>
      <c r="M58" s="135">
        <f>'将来負担比率（分子）の構造'!L$49</f>
        <v>9433</v>
      </c>
      <c r="N58" s="135"/>
      <c r="O58" s="135"/>
      <c r="P58" s="135">
        <f>'将来負担比率（分子）の構造'!M$49</f>
        <v>9900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15274</v>
      </c>
      <c r="C62" s="135"/>
      <c r="D62" s="135"/>
      <c r="E62" s="135">
        <f>'将来負担比率（分子）の構造'!J$45</f>
        <v>15530</v>
      </c>
      <c r="F62" s="135"/>
      <c r="G62" s="135"/>
      <c r="H62" s="135">
        <f>'将来負担比率（分子）の構造'!K$45</f>
        <v>14960</v>
      </c>
      <c r="I62" s="135"/>
      <c r="J62" s="135"/>
      <c r="K62" s="135">
        <f>'将来負担比率（分子）の構造'!L$45</f>
        <v>14169</v>
      </c>
      <c r="L62" s="135"/>
      <c r="M62" s="135"/>
      <c r="N62" s="135">
        <f>'将来負担比率（分子）の構造'!M$45</f>
        <v>13399</v>
      </c>
      <c r="O62" s="135"/>
      <c r="P62" s="135"/>
    </row>
    <row r="63" spans="1:16" x14ac:dyDescent="0.15">
      <c r="A63" s="135" t="s">
        <v>28</v>
      </c>
      <c r="B63" s="135">
        <f>'将来負担比率（分子）の構造'!I$44</f>
        <v>1040</v>
      </c>
      <c r="C63" s="135"/>
      <c r="D63" s="135"/>
      <c r="E63" s="135">
        <f>'将来負担比率（分子）の構造'!J$44</f>
        <v>936</v>
      </c>
      <c r="F63" s="135"/>
      <c r="G63" s="135"/>
      <c r="H63" s="135">
        <f>'将来負担比率（分子）の構造'!K$44</f>
        <v>876</v>
      </c>
      <c r="I63" s="135"/>
      <c r="J63" s="135"/>
      <c r="K63" s="135">
        <f>'将来負担比率（分子）の構造'!L$44</f>
        <v>857</v>
      </c>
      <c r="L63" s="135"/>
      <c r="M63" s="135"/>
      <c r="N63" s="135">
        <f>'将来負担比率（分子）の構造'!M$44</f>
        <v>777</v>
      </c>
      <c r="O63" s="135"/>
      <c r="P63" s="135"/>
    </row>
    <row r="64" spans="1:16" x14ac:dyDescent="0.15">
      <c r="A64" s="135" t="s">
        <v>27</v>
      </c>
      <c r="B64" s="135">
        <f>'将来負担比率（分子）の構造'!I$43</f>
        <v>25854</v>
      </c>
      <c r="C64" s="135"/>
      <c r="D64" s="135"/>
      <c r="E64" s="135">
        <f>'将来負担比率（分子）の構造'!J$43</f>
        <v>25403</v>
      </c>
      <c r="F64" s="135"/>
      <c r="G64" s="135"/>
      <c r="H64" s="135">
        <f>'将来負担比率（分子）の構造'!K$43</f>
        <v>25451</v>
      </c>
      <c r="I64" s="135"/>
      <c r="J64" s="135"/>
      <c r="K64" s="135">
        <f>'将来負担比率（分子）の構造'!L$43</f>
        <v>23979</v>
      </c>
      <c r="L64" s="135"/>
      <c r="M64" s="135"/>
      <c r="N64" s="135">
        <f>'将来負担比率（分子）の構造'!M$43</f>
        <v>21741</v>
      </c>
      <c r="O64" s="135"/>
      <c r="P64" s="135"/>
    </row>
    <row r="65" spans="1:16" x14ac:dyDescent="0.15">
      <c r="A65" s="135" t="s">
        <v>26</v>
      </c>
      <c r="B65" s="135">
        <f>'将来負担比率（分子）の構造'!I$42</f>
        <v>8028</v>
      </c>
      <c r="C65" s="135"/>
      <c r="D65" s="135"/>
      <c r="E65" s="135">
        <f>'将来負担比率（分子）の構造'!J$42</f>
        <v>8098</v>
      </c>
      <c r="F65" s="135"/>
      <c r="G65" s="135"/>
      <c r="H65" s="135">
        <f>'将来負担比率（分子）の構造'!K$42</f>
        <v>7048</v>
      </c>
      <c r="I65" s="135"/>
      <c r="J65" s="135"/>
      <c r="K65" s="135">
        <f>'将来負担比率（分子）の構造'!L$42</f>
        <v>5983</v>
      </c>
      <c r="L65" s="135"/>
      <c r="M65" s="135"/>
      <c r="N65" s="135">
        <f>'将来負担比率（分子）の構造'!M$42</f>
        <v>6038</v>
      </c>
      <c r="O65" s="135"/>
      <c r="P65" s="135"/>
    </row>
    <row r="66" spans="1:16" x14ac:dyDescent="0.15">
      <c r="A66" s="135" t="s">
        <v>25</v>
      </c>
      <c r="B66" s="135">
        <f>'将来負担比率（分子）の構造'!I$41</f>
        <v>71441</v>
      </c>
      <c r="C66" s="135"/>
      <c r="D66" s="135"/>
      <c r="E66" s="135">
        <f>'将来負担比率（分子）の構造'!J$41</f>
        <v>72862</v>
      </c>
      <c r="F66" s="135"/>
      <c r="G66" s="135"/>
      <c r="H66" s="135">
        <f>'将来負担比率（分子）の構造'!K$41</f>
        <v>73032</v>
      </c>
      <c r="I66" s="135"/>
      <c r="J66" s="135"/>
      <c r="K66" s="135">
        <f>'将来負担比率（分子）の構造'!L$41</f>
        <v>74336</v>
      </c>
      <c r="L66" s="135"/>
      <c r="M66" s="135"/>
      <c r="N66" s="135">
        <f>'将来負担比率（分子）の構造'!M$41</f>
        <v>76566</v>
      </c>
      <c r="O66" s="135"/>
      <c r="P66" s="135"/>
    </row>
    <row r="67" spans="1:16" x14ac:dyDescent="0.15">
      <c r="A67" s="135" t="s">
        <v>63</v>
      </c>
      <c r="B67" s="135" t="e">
        <f>NA()</f>
        <v>#N/A</v>
      </c>
      <c r="C67" s="135">
        <f>IF(ISNUMBER('将来負担比率（分子）の構造'!I$52), IF('将来負担比率（分子）の構造'!I$52 &lt; 0, 0, '将来負担比率（分子）の構造'!I$52), NA())</f>
        <v>22218</v>
      </c>
      <c r="D67" s="135" t="e">
        <f>NA()</f>
        <v>#N/A</v>
      </c>
      <c r="E67" s="135" t="e">
        <f>NA()</f>
        <v>#N/A</v>
      </c>
      <c r="F67" s="135">
        <f>IF(ISNUMBER('将来負担比率（分子）の構造'!J$52), IF('将来負担比率（分子）の構造'!J$52 &lt; 0, 0, '将来負担比率（分子）の構造'!J$52), NA())</f>
        <v>24625</v>
      </c>
      <c r="G67" s="135" t="e">
        <f>NA()</f>
        <v>#N/A</v>
      </c>
      <c r="H67" s="135" t="e">
        <f>NA()</f>
        <v>#N/A</v>
      </c>
      <c r="I67" s="135">
        <f>IF(ISNUMBER('将来負担比率（分子）の構造'!K$52), IF('将来負担比率（分子）の構造'!K$52 &lt; 0, 0, '将来負担比率（分子）の構造'!K$52), NA())</f>
        <v>24277</v>
      </c>
      <c r="J67" s="135" t="e">
        <f>NA()</f>
        <v>#N/A</v>
      </c>
      <c r="K67" s="135" t="e">
        <f>NA()</f>
        <v>#N/A</v>
      </c>
      <c r="L67" s="135">
        <f>IF(ISNUMBER('将来負担比率（分子）の構造'!L$52), IF('将来負担比率（分子）の構造'!L$52 &lt; 0, 0, '将来負担比率（分子）の構造'!L$52), NA())</f>
        <v>26021</v>
      </c>
      <c r="M67" s="135" t="e">
        <f>NA()</f>
        <v>#N/A</v>
      </c>
      <c r="N67" s="135" t="e">
        <f>NA()</f>
        <v>#N/A</v>
      </c>
      <c r="O67" s="135">
        <f>IF(ISNUMBER('将来負担比率（分子）の構造'!M$52), IF('将来負担比率（分子）の構造'!M$52 &lt; 0, 0, '将来負担比率（分子）の構造'!M$52), NA())</f>
        <v>28115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45870629</v>
      </c>
      <c r="S5" s="613"/>
      <c r="T5" s="613"/>
      <c r="U5" s="613"/>
      <c r="V5" s="613"/>
      <c r="W5" s="613"/>
      <c r="X5" s="613"/>
      <c r="Y5" s="614"/>
      <c r="Z5" s="615">
        <v>50.4</v>
      </c>
      <c r="AA5" s="615"/>
      <c r="AB5" s="615"/>
      <c r="AC5" s="615"/>
      <c r="AD5" s="616">
        <v>42247011</v>
      </c>
      <c r="AE5" s="616"/>
      <c r="AF5" s="616"/>
      <c r="AG5" s="616"/>
      <c r="AH5" s="616"/>
      <c r="AI5" s="616"/>
      <c r="AJ5" s="616"/>
      <c r="AK5" s="616"/>
      <c r="AL5" s="617">
        <v>84.2</v>
      </c>
      <c r="AM5" s="618"/>
      <c r="AN5" s="618"/>
      <c r="AO5" s="619"/>
      <c r="AP5" s="609" t="s">
        <v>206</v>
      </c>
      <c r="AQ5" s="610"/>
      <c r="AR5" s="610"/>
      <c r="AS5" s="610"/>
      <c r="AT5" s="610"/>
      <c r="AU5" s="610"/>
      <c r="AV5" s="610"/>
      <c r="AW5" s="610"/>
      <c r="AX5" s="610"/>
      <c r="AY5" s="610"/>
      <c r="AZ5" s="610"/>
      <c r="BA5" s="610"/>
      <c r="BB5" s="610"/>
      <c r="BC5" s="610"/>
      <c r="BD5" s="610"/>
      <c r="BE5" s="610"/>
      <c r="BF5" s="611"/>
      <c r="BG5" s="623">
        <v>42247011</v>
      </c>
      <c r="BH5" s="624"/>
      <c r="BI5" s="624"/>
      <c r="BJ5" s="624"/>
      <c r="BK5" s="624"/>
      <c r="BL5" s="624"/>
      <c r="BM5" s="624"/>
      <c r="BN5" s="625"/>
      <c r="BO5" s="626">
        <v>92.1</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x14ac:dyDescent="0.15">
      <c r="B6" s="620" t="s">
        <v>211</v>
      </c>
      <c r="C6" s="621"/>
      <c r="D6" s="621"/>
      <c r="E6" s="621"/>
      <c r="F6" s="621"/>
      <c r="G6" s="621"/>
      <c r="H6" s="621"/>
      <c r="I6" s="621"/>
      <c r="J6" s="621"/>
      <c r="K6" s="621"/>
      <c r="L6" s="621"/>
      <c r="M6" s="621"/>
      <c r="N6" s="621"/>
      <c r="O6" s="621"/>
      <c r="P6" s="621"/>
      <c r="Q6" s="622"/>
      <c r="R6" s="623">
        <v>653707</v>
      </c>
      <c r="S6" s="624"/>
      <c r="T6" s="624"/>
      <c r="U6" s="624"/>
      <c r="V6" s="624"/>
      <c r="W6" s="624"/>
      <c r="X6" s="624"/>
      <c r="Y6" s="625"/>
      <c r="Z6" s="626">
        <v>0.7</v>
      </c>
      <c r="AA6" s="626"/>
      <c r="AB6" s="626"/>
      <c r="AC6" s="626"/>
      <c r="AD6" s="627">
        <v>653707</v>
      </c>
      <c r="AE6" s="627"/>
      <c r="AF6" s="627"/>
      <c r="AG6" s="627"/>
      <c r="AH6" s="627"/>
      <c r="AI6" s="627"/>
      <c r="AJ6" s="627"/>
      <c r="AK6" s="627"/>
      <c r="AL6" s="628">
        <v>1.3</v>
      </c>
      <c r="AM6" s="629"/>
      <c r="AN6" s="629"/>
      <c r="AO6" s="630"/>
      <c r="AP6" s="620" t="s">
        <v>212</v>
      </c>
      <c r="AQ6" s="621"/>
      <c r="AR6" s="621"/>
      <c r="AS6" s="621"/>
      <c r="AT6" s="621"/>
      <c r="AU6" s="621"/>
      <c r="AV6" s="621"/>
      <c r="AW6" s="621"/>
      <c r="AX6" s="621"/>
      <c r="AY6" s="621"/>
      <c r="AZ6" s="621"/>
      <c r="BA6" s="621"/>
      <c r="BB6" s="621"/>
      <c r="BC6" s="621"/>
      <c r="BD6" s="621"/>
      <c r="BE6" s="621"/>
      <c r="BF6" s="622"/>
      <c r="BG6" s="623">
        <v>42247011</v>
      </c>
      <c r="BH6" s="624"/>
      <c r="BI6" s="624"/>
      <c r="BJ6" s="624"/>
      <c r="BK6" s="624"/>
      <c r="BL6" s="624"/>
      <c r="BM6" s="624"/>
      <c r="BN6" s="625"/>
      <c r="BO6" s="626">
        <v>92.1</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539298</v>
      </c>
      <c r="CS6" s="624"/>
      <c r="CT6" s="624"/>
      <c r="CU6" s="624"/>
      <c r="CV6" s="624"/>
      <c r="CW6" s="624"/>
      <c r="CX6" s="624"/>
      <c r="CY6" s="625"/>
      <c r="CZ6" s="626">
        <v>0.6</v>
      </c>
      <c r="DA6" s="626"/>
      <c r="DB6" s="626"/>
      <c r="DC6" s="626"/>
      <c r="DD6" s="632" t="s">
        <v>207</v>
      </c>
      <c r="DE6" s="624"/>
      <c r="DF6" s="624"/>
      <c r="DG6" s="624"/>
      <c r="DH6" s="624"/>
      <c r="DI6" s="624"/>
      <c r="DJ6" s="624"/>
      <c r="DK6" s="624"/>
      <c r="DL6" s="624"/>
      <c r="DM6" s="624"/>
      <c r="DN6" s="624"/>
      <c r="DO6" s="624"/>
      <c r="DP6" s="625"/>
      <c r="DQ6" s="632">
        <v>539298</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77720</v>
      </c>
      <c r="S7" s="624"/>
      <c r="T7" s="624"/>
      <c r="U7" s="624"/>
      <c r="V7" s="624"/>
      <c r="W7" s="624"/>
      <c r="X7" s="624"/>
      <c r="Y7" s="625"/>
      <c r="Z7" s="626">
        <v>0.1</v>
      </c>
      <c r="AA7" s="626"/>
      <c r="AB7" s="626"/>
      <c r="AC7" s="626"/>
      <c r="AD7" s="627">
        <v>77720</v>
      </c>
      <c r="AE7" s="627"/>
      <c r="AF7" s="627"/>
      <c r="AG7" s="627"/>
      <c r="AH7" s="627"/>
      <c r="AI7" s="627"/>
      <c r="AJ7" s="627"/>
      <c r="AK7" s="627"/>
      <c r="AL7" s="628">
        <v>0.2</v>
      </c>
      <c r="AM7" s="629"/>
      <c r="AN7" s="629"/>
      <c r="AO7" s="630"/>
      <c r="AP7" s="620" t="s">
        <v>215</v>
      </c>
      <c r="AQ7" s="621"/>
      <c r="AR7" s="621"/>
      <c r="AS7" s="621"/>
      <c r="AT7" s="621"/>
      <c r="AU7" s="621"/>
      <c r="AV7" s="621"/>
      <c r="AW7" s="621"/>
      <c r="AX7" s="621"/>
      <c r="AY7" s="621"/>
      <c r="AZ7" s="621"/>
      <c r="BA7" s="621"/>
      <c r="BB7" s="621"/>
      <c r="BC7" s="621"/>
      <c r="BD7" s="621"/>
      <c r="BE7" s="621"/>
      <c r="BF7" s="622"/>
      <c r="BG7" s="623">
        <v>18270689</v>
      </c>
      <c r="BH7" s="624"/>
      <c r="BI7" s="624"/>
      <c r="BJ7" s="624"/>
      <c r="BK7" s="624"/>
      <c r="BL7" s="624"/>
      <c r="BM7" s="624"/>
      <c r="BN7" s="625"/>
      <c r="BO7" s="626">
        <v>39.799999999999997</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9229145</v>
      </c>
      <c r="CS7" s="624"/>
      <c r="CT7" s="624"/>
      <c r="CU7" s="624"/>
      <c r="CV7" s="624"/>
      <c r="CW7" s="624"/>
      <c r="CX7" s="624"/>
      <c r="CY7" s="625"/>
      <c r="CZ7" s="626">
        <v>10.5</v>
      </c>
      <c r="DA7" s="626"/>
      <c r="DB7" s="626"/>
      <c r="DC7" s="626"/>
      <c r="DD7" s="632">
        <v>365443</v>
      </c>
      <c r="DE7" s="624"/>
      <c r="DF7" s="624"/>
      <c r="DG7" s="624"/>
      <c r="DH7" s="624"/>
      <c r="DI7" s="624"/>
      <c r="DJ7" s="624"/>
      <c r="DK7" s="624"/>
      <c r="DL7" s="624"/>
      <c r="DM7" s="624"/>
      <c r="DN7" s="624"/>
      <c r="DO7" s="624"/>
      <c r="DP7" s="625"/>
      <c r="DQ7" s="632">
        <v>7281064</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217743</v>
      </c>
      <c r="S8" s="624"/>
      <c r="T8" s="624"/>
      <c r="U8" s="624"/>
      <c r="V8" s="624"/>
      <c r="W8" s="624"/>
      <c r="X8" s="624"/>
      <c r="Y8" s="625"/>
      <c r="Z8" s="626">
        <v>0.2</v>
      </c>
      <c r="AA8" s="626"/>
      <c r="AB8" s="626"/>
      <c r="AC8" s="626"/>
      <c r="AD8" s="627">
        <v>217743</v>
      </c>
      <c r="AE8" s="627"/>
      <c r="AF8" s="627"/>
      <c r="AG8" s="627"/>
      <c r="AH8" s="627"/>
      <c r="AI8" s="627"/>
      <c r="AJ8" s="627"/>
      <c r="AK8" s="627"/>
      <c r="AL8" s="628">
        <v>0.4</v>
      </c>
      <c r="AM8" s="629"/>
      <c r="AN8" s="629"/>
      <c r="AO8" s="630"/>
      <c r="AP8" s="620" t="s">
        <v>218</v>
      </c>
      <c r="AQ8" s="621"/>
      <c r="AR8" s="621"/>
      <c r="AS8" s="621"/>
      <c r="AT8" s="621"/>
      <c r="AU8" s="621"/>
      <c r="AV8" s="621"/>
      <c r="AW8" s="621"/>
      <c r="AX8" s="621"/>
      <c r="AY8" s="621"/>
      <c r="AZ8" s="621"/>
      <c r="BA8" s="621"/>
      <c r="BB8" s="621"/>
      <c r="BC8" s="621"/>
      <c r="BD8" s="621"/>
      <c r="BE8" s="621"/>
      <c r="BF8" s="622"/>
      <c r="BG8" s="623">
        <v>451562</v>
      </c>
      <c r="BH8" s="624"/>
      <c r="BI8" s="624"/>
      <c r="BJ8" s="624"/>
      <c r="BK8" s="624"/>
      <c r="BL8" s="624"/>
      <c r="BM8" s="624"/>
      <c r="BN8" s="625"/>
      <c r="BO8" s="626">
        <v>1</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30143469</v>
      </c>
      <c r="CS8" s="624"/>
      <c r="CT8" s="624"/>
      <c r="CU8" s="624"/>
      <c r="CV8" s="624"/>
      <c r="CW8" s="624"/>
      <c r="CX8" s="624"/>
      <c r="CY8" s="625"/>
      <c r="CZ8" s="626">
        <v>34.299999999999997</v>
      </c>
      <c r="DA8" s="626"/>
      <c r="DB8" s="626"/>
      <c r="DC8" s="626"/>
      <c r="DD8" s="632">
        <v>1662983</v>
      </c>
      <c r="DE8" s="624"/>
      <c r="DF8" s="624"/>
      <c r="DG8" s="624"/>
      <c r="DH8" s="624"/>
      <c r="DI8" s="624"/>
      <c r="DJ8" s="624"/>
      <c r="DK8" s="624"/>
      <c r="DL8" s="624"/>
      <c r="DM8" s="624"/>
      <c r="DN8" s="624"/>
      <c r="DO8" s="624"/>
      <c r="DP8" s="625"/>
      <c r="DQ8" s="632">
        <v>14949616</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230674</v>
      </c>
      <c r="S9" s="624"/>
      <c r="T9" s="624"/>
      <c r="U9" s="624"/>
      <c r="V9" s="624"/>
      <c r="W9" s="624"/>
      <c r="X9" s="624"/>
      <c r="Y9" s="625"/>
      <c r="Z9" s="626">
        <v>0.3</v>
      </c>
      <c r="AA9" s="626"/>
      <c r="AB9" s="626"/>
      <c r="AC9" s="626"/>
      <c r="AD9" s="627">
        <v>230674</v>
      </c>
      <c r="AE9" s="627"/>
      <c r="AF9" s="627"/>
      <c r="AG9" s="627"/>
      <c r="AH9" s="627"/>
      <c r="AI9" s="627"/>
      <c r="AJ9" s="627"/>
      <c r="AK9" s="627"/>
      <c r="AL9" s="628">
        <v>0.5</v>
      </c>
      <c r="AM9" s="629"/>
      <c r="AN9" s="629"/>
      <c r="AO9" s="630"/>
      <c r="AP9" s="620" t="s">
        <v>221</v>
      </c>
      <c r="AQ9" s="621"/>
      <c r="AR9" s="621"/>
      <c r="AS9" s="621"/>
      <c r="AT9" s="621"/>
      <c r="AU9" s="621"/>
      <c r="AV9" s="621"/>
      <c r="AW9" s="621"/>
      <c r="AX9" s="621"/>
      <c r="AY9" s="621"/>
      <c r="AZ9" s="621"/>
      <c r="BA9" s="621"/>
      <c r="BB9" s="621"/>
      <c r="BC9" s="621"/>
      <c r="BD9" s="621"/>
      <c r="BE9" s="621"/>
      <c r="BF9" s="622"/>
      <c r="BG9" s="623">
        <v>14202368</v>
      </c>
      <c r="BH9" s="624"/>
      <c r="BI9" s="624"/>
      <c r="BJ9" s="624"/>
      <c r="BK9" s="624"/>
      <c r="BL9" s="624"/>
      <c r="BM9" s="624"/>
      <c r="BN9" s="625"/>
      <c r="BO9" s="626">
        <v>31</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8129822</v>
      </c>
      <c r="CS9" s="624"/>
      <c r="CT9" s="624"/>
      <c r="CU9" s="624"/>
      <c r="CV9" s="624"/>
      <c r="CW9" s="624"/>
      <c r="CX9" s="624"/>
      <c r="CY9" s="625"/>
      <c r="CZ9" s="626">
        <v>9.1999999999999993</v>
      </c>
      <c r="DA9" s="626"/>
      <c r="DB9" s="626"/>
      <c r="DC9" s="626"/>
      <c r="DD9" s="632">
        <v>580916</v>
      </c>
      <c r="DE9" s="624"/>
      <c r="DF9" s="624"/>
      <c r="DG9" s="624"/>
      <c r="DH9" s="624"/>
      <c r="DI9" s="624"/>
      <c r="DJ9" s="624"/>
      <c r="DK9" s="624"/>
      <c r="DL9" s="624"/>
      <c r="DM9" s="624"/>
      <c r="DN9" s="624"/>
      <c r="DO9" s="624"/>
      <c r="DP9" s="625"/>
      <c r="DQ9" s="632">
        <v>6996803</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5168655</v>
      </c>
      <c r="S10" s="624"/>
      <c r="T10" s="624"/>
      <c r="U10" s="624"/>
      <c r="V10" s="624"/>
      <c r="W10" s="624"/>
      <c r="X10" s="624"/>
      <c r="Y10" s="625"/>
      <c r="Z10" s="626">
        <v>5.7</v>
      </c>
      <c r="AA10" s="626"/>
      <c r="AB10" s="626"/>
      <c r="AC10" s="626"/>
      <c r="AD10" s="627">
        <v>5168655</v>
      </c>
      <c r="AE10" s="627"/>
      <c r="AF10" s="627"/>
      <c r="AG10" s="627"/>
      <c r="AH10" s="627"/>
      <c r="AI10" s="627"/>
      <c r="AJ10" s="627"/>
      <c r="AK10" s="627"/>
      <c r="AL10" s="628">
        <v>10.3</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735389</v>
      </c>
      <c r="BH10" s="624"/>
      <c r="BI10" s="624"/>
      <c r="BJ10" s="624"/>
      <c r="BK10" s="624"/>
      <c r="BL10" s="624"/>
      <c r="BM10" s="624"/>
      <c r="BN10" s="625"/>
      <c r="BO10" s="626">
        <v>1.6</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2614589</v>
      </c>
      <c r="CS10" s="624"/>
      <c r="CT10" s="624"/>
      <c r="CU10" s="624"/>
      <c r="CV10" s="624"/>
      <c r="CW10" s="624"/>
      <c r="CX10" s="624"/>
      <c r="CY10" s="625"/>
      <c r="CZ10" s="626">
        <v>3</v>
      </c>
      <c r="DA10" s="626"/>
      <c r="DB10" s="626"/>
      <c r="DC10" s="626"/>
      <c r="DD10" s="632">
        <v>71211</v>
      </c>
      <c r="DE10" s="624"/>
      <c r="DF10" s="624"/>
      <c r="DG10" s="624"/>
      <c r="DH10" s="624"/>
      <c r="DI10" s="624"/>
      <c r="DJ10" s="624"/>
      <c r="DK10" s="624"/>
      <c r="DL10" s="624"/>
      <c r="DM10" s="624"/>
      <c r="DN10" s="624"/>
      <c r="DO10" s="624"/>
      <c r="DP10" s="625"/>
      <c r="DQ10" s="632">
        <v>200985</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v>72017</v>
      </c>
      <c r="S11" s="624"/>
      <c r="T11" s="624"/>
      <c r="U11" s="624"/>
      <c r="V11" s="624"/>
      <c r="W11" s="624"/>
      <c r="X11" s="624"/>
      <c r="Y11" s="625"/>
      <c r="Z11" s="626">
        <v>0.1</v>
      </c>
      <c r="AA11" s="626"/>
      <c r="AB11" s="626"/>
      <c r="AC11" s="626"/>
      <c r="AD11" s="627">
        <v>72017</v>
      </c>
      <c r="AE11" s="627"/>
      <c r="AF11" s="627"/>
      <c r="AG11" s="627"/>
      <c r="AH11" s="627"/>
      <c r="AI11" s="627"/>
      <c r="AJ11" s="627"/>
      <c r="AK11" s="627"/>
      <c r="AL11" s="628">
        <v>0.1</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2881370</v>
      </c>
      <c r="BH11" s="624"/>
      <c r="BI11" s="624"/>
      <c r="BJ11" s="624"/>
      <c r="BK11" s="624"/>
      <c r="BL11" s="624"/>
      <c r="BM11" s="624"/>
      <c r="BN11" s="625"/>
      <c r="BO11" s="626">
        <v>6.3</v>
      </c>
      <c r="BP11" s="626"/>
      <c r="BQ11" s="626"/>
      <c r="BR11" s="626"/>
      <c r="BS11" s="632" t="s">
        <v>109</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798231</v>
      </c>
      <c r="CS11" s="624"/>
      <c r="CT11" s="624"/>
      <c r="CU11" s="624"/>
      <c r="CV11" s="624"/>
      <c r="CW11" s="624"/>
      <c r="CX11" s="624"/>
      <c r="CY11" s="625"/>
      <c r="CZ11" s="626">
        <v>0.9</v>
      </c>
      <c r="DA11" s="626"/>
      <c r="DB11" s="626"/>
      <c r="DC11" s="626"/>
      <c r="DD11" s="632">
        <v>409102</v>
      </c>
      <c r="DE11" s="624"/>
      <c r="DF11" s="624"/>
      <c r="DG11" s="624"/>
      <c r="DH11" s="624"/>
      <c r="DI11" s="624"/>
      <c r="DJ11" s="624"/>
      <c r="DK11" s="624"/>
      <c r="DL11" s="624"/>
      <c r="DM11" s="624"/>
      <c r="DN11" s="624"/>
      <c r="DO11" s="624"/>
      <c r="DP11" s="625"/>
      <c r="DQ11" s="632">
        <v>655731</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21413846</v>
      </c>
      <c r="BH12" s="624"/>
      <c r="BI12" s="624"/>
      <c r="BJ12" s="624"/>
      <c r="BK12" s="624"/>
      <c r="BL12" s="624"/>
      <c r="BM12" s="624"/>
      <c r="BN12" s="625"/>
      <c r="BO12" s="626">
        <v>46.7</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1721569</v>
      </c>
      <c r="CS12" s="624"/>
      <c r="CT12" s="624"/>
      <c r="CU12" s="624"/>
      <c r="CV12" s="624"/>
      <c r="CW12" s="624"/>
      <c r="CX12" s="624"/>
      <c r="CY12" s="625"/>
      <c r="CZ12" s="626">
        <v>2</v>
      </c>
      <c r="DA12" s="626"/>
      <c r="DB12" s="626"/>
      <c r="DC12" s="626"/>
      <c r="DD12" s="632">
        <v>622945</v>
      </c>
      <c r="DE12" s="624"/>
      <c r="DF12" s="624"/>
      <c r="DG12" s="624"/>
      <c r="DH12" s="624"/>
      <c r="DI12" s="624"/>
      <c r="DJ12" s="624"/>
      <c r="DK12" s="624"/>
      <c r="DL12" s="624"/>
      <c r="DM12" s="624"/>
      <c r="DN12" s="624"/>
      <c r="DO12" s="624"/>
      <c r="DP12" s="625"/>
      <c r="DQ12" s="632">
        <v>1434540</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164014</v>
      </c>
      <c r="S13" s="624"/>
      <c r="T13" s="624"/>
      <c r="U13" s="624"/>
      <c r="V13" s="624"/>
      <c r="W13" s="624"/>
      <c r="X13" s="624"/>
      <c r="Y13" s="625"/>
      <c r="Z13" s="626">
        <v>0.2</v>
      </c>
      <c r="AA13" s="626"/>
      <c r="AB13" s="626"/>
      <c r="AC13" s="626"/>
      <c r="AD13" s="627">
        <v>164014</v>
      </c>
      <c r="AE13" s="627"/>
      <c r="AF13" s="627"/>
      <c r="AG13" s="627"/>
      <c r="AH13" s="627"/>
      <c r="AI13" s="627"/>
      <c r="AJ13" s="627"/>
      <c r="AK13" s="627"/>
      <c r="AL13" s="628">
        <v>0.3</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21353803</v>
      </c>
      <c r="BH13" s="624"/>
      <c r="BI13" s="624"/>
      <c r="BJ13" s="624"/>
      <c r="BK13" s="624"/>
      <c r="BL13" s="624"/>
      <c r="BM13" s="624"/>
      <c r="BN13" s="625"/>
      <c r="BO13" s="626">
        <v>46.6</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12291248</v>
      </c>
      <c r="CS13" s="624"/>
      <c r="CT13" s="624"/>
      <c r="CU13" s="624"/>
      <c r="CV13" s="624"/>
      <c r="CW13" s="624"/>
      <c r="CX13" s="624"/>
      <c r="CY13" s="625"/>
      <c r="CZ13" s="626">
        <v>14</v>
      </c>
      <c r="DA13" s="626"/>
      <c r="DB13" s="626"/>
      <c r="DC13" s="626"/>
      <c r="DD13" s="632">
        <v>7667199</v>
      </c>
      <c r="DE13" s="624"/>
      <c r="DF13" s="624"/>
      <c r="DG13" s="624"/>
      <c r="DH13" s="624"/>
      <c r="DI13" s="624"/>
      <c r="DJ13" s="624"/>
      <c r="DK13" s="624"/>
      <c r="DL13" s="624"/>
      <c r="DM13" s="624"/>
      <c r="DN13" s="624"/>
      <c r="DO13" s="624"/>
      <c r="DP13" s="625"/>
      <c r="DQ13" s="632">
        <v>7420805</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520701</v>
      </c>
      <c r="BH14" s="624"/>
      <c r="BI14" s="624"/>
      <c r="BJ14" s="624"/>
      <c r="BK14" s="624"/>
      <c r="BL14" s="624"/>
      <c r="BM14" s="624"/>
      <c r="BN14" s="625"/>
      <c r="BO14" s="626">
        <v>1.1000000000000001</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5082292</v>
      </c>
      <c r="CS14" s="624"/>
      <c r="CT14" s="624"/>
      <c r="CU14" s="624"/>
      <c r="CV14" s="624"/>
      <c r="CW14" s="624"/>
      <c r="CX14" s="624"/>
      <c r="CY14" s="625"/>
      <c r="CZ14" s="626">
        <v>5.8</v>
      </c>
      <c r="DA14" s="626"/>
      <c r="DB14" s="626"/>
      <c r="DC14" s="626"/>
      <c r="DD14" s="632">
        <v>1943011</v>
      </c>
      <c r="DE14" s="624"/>
      <c r="DF14" s="624"/>
      <c r="DG14" s="624"/>
      <c r="DH14" s="624"/>
      <c r="DI14" s="624"/>
      <c r="DJ14" s="624"/>
      <c r="DK14" s="624"/>
      <c r="DL14" s="624"/>
      <c r="DM14" s="624"/>
      <c r="DN14" s="624"/>
      <c r="DO14" s="624"/>
      <c r="DP14" s="625"/>
      <c r="DQ14" s="632">
        <v>2822076</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185626</v>
      </c>
      <c r="S15" s="624"/>
      <c r="T15" s="624"/>
      <c r="U15" s="624"/>
      <c r="V15" s="624"/>
      <c r="W15" s="624"/>
      <c r="X15" s="624"/>
      <c r="Y15" s="625"/>
      <c r="Z15" s="626">
        <v>0.2</v>
      </c>
      <c r="AA15" s="626"/>
      <c r="AB15" s="626"/>
      <c r="AC15" s="626"/>
      <c r="AD15" s="627">
        <v>185626</v>
      </c>
      <c r="AE15" s="627"/>
      <c r="AF15" s="627"/>
      <c r="AG15" s="627"/>
      <c r="AH15" s="627"/>
      <c r="AI15" s="627"/>
      <c r="AJ15" s="627"/>
      <c r="AK15" s="627"/>
      <c r="AL15" s="628">
        <v>0.4</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2041775</v>
      </c>
      <c r="BH15" s="624"/>
      <c r="BI15" s="624"/>
      <c r="BJ15" s="624"/>
      <c r="BK15" s="624"/>
      <c r="BL15" s="624"/>
      <c r="BM15" s="624"/>
      <c r="BN15" s="625"/>
      <c r="BO15" s="626">
        <v>4.5</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10699065</v>
      </c>
      <c r="CS15" s="624"/>
      <c r="CT15" s="624"/>
      <c r="CU15" s="624"/>
      <c r="CV15" s="624"/>
      <c r="CW15" s="624"/>
      <c r="CX15" s="624"/>
      <c r="CY15" s="625"/>
      <c r="CZ15" s="626">
        <v>12.2</v>
      </c>
      <c r="DA15" s="626"/>
      <c r="DB15" s="626"/>
      <c r="DC15" s="626"/>
      <c r="DD15" s="632">
        <v>3470051</v>
      </c>
      <c r="DE15" s="624"/>
      <c r="DF15" s="624"/>
      <c r="DG15" s="624"/>
      <c r="DH15" s="624"/>
      <c r="DI15" s="624"/>
      <c r="DJ15" s="624"/>
      <c r="DK15" s="624"/>
      <c r="DL15" s="624"/>
      <c r="DM15" s="624"/>
      <c r="DN15" s="624"/>
      <c r="DO15" s="624"/>
      <c r="DP15" s="625"/>
      <c r="DQ15" s="632">
        <v>7243718</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1121739</v>
      </c>
      <c r="S16" s="624"/>
      <c r="T16" s="624"/>
      <c r="U16" s="624"/>
      <c r="V16" s="624"/>
      <c r="W16" s="624"/>
      <c r="X16" s="624"/>
      <c r="Y16" s="625"/>
      <c r="Z16" s="626">
        <v>1.2</v>
      </c>
      <c r="AA16" s="626"/>
      <c r="AB16" s="626"/>
      <c r="AC16" s="626"/>
      <c r="AD16" s="627">
        <v>876432</v>
      </c>
      <c r="AE16" s="627"/>
      <c r="AF16" s="627"/>
      <c r="AG16" s="627"/>
      <c r="AH16" s="627"/>
      <c r="AI16" s="627"/>
      <c r="AJ16" s="627"/>
      <c r="AK16" s="627"/>
      <c r="AL16" s="628">
        <v>1.7</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80402</v>
      </c>
      <c r="CS16" s="624"/>
      <c r="CT16" s="624"/>
      <c r="CU16" s="624"/>
      <c r="CV16" s="624"/>
      <c r="CW16" s="624"/>
      <c r="CX16" s="624"/>
      <c r="CY16" s="625"/>
      <c r="CZ16" s="626">
        <v>0.1</v>
      </c>
      <c r="DA16" s="626"/>
      <c r="DB16" s="626"/>
      <c r="DC16" s="626"/>
      <c r="DD16" s="632" t="s">
        <v>109</v>
      </c>
      <c r="DE16" s="624"/>
      <c r="DF16" s="624"/>
      <c r="DG16" s="624"/>
      <c r="DH16" s="624"/>
      <c r="DI16" s="624"/>
      <c r="DJ16" s="624"/>
      <c r="DK16" s="624"/>
      <c r="DL16" s="624"/>
      <c r="DM16" s="624"/>
      <c r="DN16" s="624"/>
      <c r="DO16" s="624"/>
      <c r="DP16" s="625"/>
      <c r="DQ16" s="632">
        <v>14381</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876432</v>
      </c>
      <c r="S17" s="624"/>
      <c r="T17" s="624"/>
      <c r="U17" s="624"/>
      <c r="V17" s="624"/>
      <c r="W17" s="624"/>
      <c r="X17" s="624"/>
      <c r="Y17" s="625"/>
      <c r="Z17" s="626">
        <v>1</v>
      </c>
      <c r="AA17" s="626"/>
      <c r="AB17" s="626"/>
      <c r="AC17" s="626"/>
      <c r="AD17" s="627">
        <v>876432</v>
      </c>
      <c r="AE17" s="627"/>
      <c r="AF17" s="627"/>
      <c r="AG17" s="627"/>
      <c r="AH17" s="627"/>
      <c r="AI17" s="627"/>
      <c r="AJ17" s="627"/>
      <c r="AK17" s="627"/>
      <c r="AL17" s="628">
        <v>1.7</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6569178</v>
      </c>
      <c r="CS17" s="624"/>
      <c r="CT17" s="624"/>
      <c r="CU17" s="624"/>
      <c r="CV17" s="624"/>
      <c r="CW17" s="624"/>
      <c r="CX17" s="624"/>
      <c r="CY17" s="625"/>
      <c r="CZ17" s="626">
        <v>7.5</v>
      </c>
      <c r="DA17" s="626"/>
      <c r="DB17" s="626"/>
      <c r="DC17" s="626"/>
      <c r="DD17" s="632" t="s">
        <v>109</v>
      </c>
      <c r="DE17" s="624"/>
      <c r="DF17" s="624"/>
      <c r="DG17" s="624"/>
      <c r="DH17" s="624"/>
      <c r="DI17" s="624"/>
      <c r="DJ17" s="624"/>
      <c r="DK17" s="624"/>
      <c r="DL17" s="624"/>
      <c r="DM17" s="624"/>
      <c r="DN17" s="624"/>
      <c r="DO17" s="624"/>
      <c r="DP17" s="625"/>
      <c r="DQ17" s="632">
        <v>6340358</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245307</v>
      </c>
      <c r="S18" s="624"/>
      <c r="T18" s="624"/>
      <c r="U18" s="624"/>
      <c r="V18" s="624"/>
      <c r="W18" s="624"/>
      <c r="X18" s="624"/>
      <c r="Y18" s="625"/>
      <c r="Z18" s="626">
        <v>0.3</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3623618</v>
      </c>
      <c r="BH19" s="624"/>
      <c r="BI19" s="624"/>
      <c r="BJ19" s="624"/>
      <c r="BK19" s="624"/>
      <c r="BL19" s="624"/>
      <c r="BM19" s="624"/>
      <c r="BN19" s="625"/>
      <c r="BO19" s="626">
        <v>7.9</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53762524</v>
      </c>
      <c r="S20" s="624"/>
      <c r="T20" s="624"/>
      <c r="U20" s="624"/>
      <c r="V20" s="624"/>
      <c r="W20" s="624"/>
      <c r="X20" s="624"/>
      <c r="Y20" s="625"/>
      <c r="Z20" s="626">
        <v>59</v>
      </c>
      <c r="AA20" s="626"/>
      <c r="AB20" s="626"/>
      <c r="AC20" s="626"/>
      <c r="AD20" s="627">
        <v>49893599</v>
      </c>
      <c r="AE20" s="627"/>
      <c r="AF20" s="627"/>
      <c r="AG20" s="627"/>
      <c r="AH20" s="627"/>
      <c r="AI20" s="627"/>
      <c r="AJ20" s="627"/>
      <c r="AK20" s="627"/>
      <c r="AL20" s="628">
        <v>99.4</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3623618</v>
      </c>
      <c r="BH20" s="624"/>
      <c r="BI20" s="624"/>
      <c r="BJ20" s="624"/>
      <c r="BK20" s="624"/>
      <c r="BL20" s="624"/>
      <c r="BM20" s="624"/>
      <c r="BN20" s="625"/>
      <c r="BO20" s="626">
        <v>7.9</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87898308</v>
      </c>
      <c r="CS20" s="624"/>
      <c r="CT20" s="624"/>
      <c r="CU20" s="624"/>
      <c r="CV20" s="624"/>
      <c r="CW20" s="624"/>
      <c r="CX20" s="624"/>
      <c r="CY20" s="625"/>
      <c r="CZ20" s="626">
        <v>100</v>
      </c>
      <c r="DA20" s="626"/>
      <c r="DB20" s="626"/>
      <c r="DC20" s="626"/>
      <c r="DD20" s="632">
        <v>16792861</v>
      </c>
      <c r="DE20" s="624"/>
      <c r="DF20" s="624"/>
      <c r="DG20" s="624"/>
      <c r="DH20" s="624"/>
      <c r="DI20" s="624"/>
      <c r="DJ20" s="624"/>
      <c r="DK20" s="624"/>
      <c r="DL20" s="624"/>
      <c r="DM20" s="624"/>
      <c r="DN20" s="624"/>
      <c r="DO20" s="624"/>
      <c r="DP20" s="625"/>
      <c r="DQ20" s="632">
        <v>55899375</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61616</v>
      </c>
      <c r="S21" s="624"/>
      <c r="T21" s="624"/>
      <c r="U21" s="624"/>
      <c r="V21" s="624"/>
      <c r="W21" s="624"/>
      <c r="X21" s="624"/>
      <c r="Y21" s="625"/>
      <c r="Z21" s="626">
        <v>0.1</v>
      </c>
      <c r="AA21" s="626"/>
      <c r="AB21" s="626"/>
      <c r="AC21" s="626"/>
      <c r="AD21" s="627">
        <v>61616</v>
      </c>
      <c r="AE21" s="627"/>
      <c r="AF21" s="627"/>
      <c r="AG21" s="627"/>
      <c r="AH21" s="627"/>
      <c r="AI21" s="627"/>
      <c r="AJ21" s="627"/>
      <c r="AK21" s="627"/>
      <c r="AL21" s="628">
        <v>0.1</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2234820</v>
      </c>
      <c r="S22" s="624"/>
      <c r="T22" s="624"/>
      <c r="U22" s="624"/>
      <c r="V22" s="624"/>
      <c r="W22" s="624"/>
      <c r="X22" s="624"/>
      <c r="Y22" s="625"/>
      <c r="Z22" s="626">
        <v>2.5</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1394871</v>
      </c>
      <c r="S23" s="624"/>
      <c r="T23" s="624"/>
      <c r="U23" s="624"/>
      <c r="V23" s="624"/>
      <c r="W23" s="624"/>
      <c r="X23" s="624"/>
      <c r="Y23" s="625"/>
      <c r="Z23" s="626">
        <v>1.5</v>
      </c>
      <c r="AA23" s="626"/>
      <c r="AB23" s="626"/>
      <c r="AC23" s="626"/>
      <c r="AD23" s="627">
        <v>153561</v>
      </c>
      <c r="AE23" s="627"/>
      <c r="AF23" s="627"/>
      <c r="AG23" s="627"/>
      <c r="AH23" s="627"/>
      <c r="AI23" s="627"/>
      <c r="AJ23" s="627"/>
      <c r="AK23" s="627"/>
      <c r="AL23" s="628">
        <v>0.3</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3623618</v>
      </c>
      <c r="BH23" s="624"/>
      <c r="BI23" s="624"/>
      <c r="BJ23" s="624"/>
      <c r="BK23" s="624"/>
      <c r="BL23" s="624"/>
      <c r="BM23" s="624"/>
      <c r="BN23" s="625"/>
      <c r="BO23" s="626">
        <v>7.9</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449824</v>
      </c>
      <c r="S24" s="624"/>
      <c r="T24" s="624"/>
      <c r="U24" s="624"/>
      <c r="V24" s="624"/>
      <c r="W24" s="624"/>
      <c r="X24" s="624"/>
      <c r="Y24" s="625"/>
      <c r="Z24" s="626">
        <v>0.5</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36678679</v>
      </c>
      <c r="CS24" s="613"/>
      <c r="CT24" s="613"/>
      <c r="CU24" s="613"/>
      <c r="CV24" s="613"/>
      <c r="CW24" s="613"/>
      <c r="CX24" s="613"/>
      <c r="CY24" s="614"/>
      <c r="CZ24" s="650">
        <v>41.7</v>
      </c>
      <c r="DA24" s="651"/>
      <c r="DB24" s="651"/>
      <c r="DC24" s="652"/>
      <c r="DD24" s="649">
        <v>23631980</v>
      </c>
      <c r="DE24" s="613"/>
      <c r="DF24" s="613"/>
      <c r="DG24" s="613"/>
      <c r="DH24" s="613"/>
      <c r="DI24" s="613"/>
      <c r="DJ24" s="613"/>
      <c r="DK24" s="614"/>
      <c r="DL24" s="649">
        <v>23391214</v>
      </c>
      <c r="DM24" s="613"/>
      <c r="DN24" s="613"/>
      <c r="DO24" s="613"/>
      <c r="DP24" s="613"/>
      <c r="DQ24" s="613"/>
      <c r="DR24" s="613"/>
      <c r="DS24" s="613"/>
      <c r="DT24" s="613"/>
      <c r="DU24" s="613"/>
      <c r="DV24" s="614"/>
      <c r="DW24" s="617">
        <v>45.9</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11372584</v>
      </c>
      <c r="S25" s="624"/>
      <c r="T25" s="624"/>
      <c r="U25" s="624"/>
      <c r="V25" s="624"/>
      <c r="W25" s="624"/>
      <c r="X25" s="624"/>
      <c r="Y25" s="625"/>
      <c r="Z25" s="626">
        <v>12.5</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14051365</v>
      </c>
      <c r="CS25" s="655"/>
      <c r="CT25" s="655"/>
      <c r="CU25" s="655"/>
      <c r="CV25" s="655"/>
      <c r="CW25" s="655"/>
      <c r="CX25" s="655"/>
      <c r="CY25" s="656"/>
      <c r="CZ25" s="657">
        <v>16</v>
      </c>
      <c r="DA25" s="658"/>
      <c r="DB25" s="658"/>
      <c r="DC25" s="659"/>
      <c r="DD25" s="632">
        <v>12474336</v>
      </c>
      <c r="DE25" s="655"/>
      <c r="DF25" s="655"/>
      <c r="DG25" s="655"/>
      <c r="DH25" s="655"/>
      <c r="DI25" s="655"/>
      <c r="DJ25" s="655"/>
      <c r="DK25" s="656"/>
      <c r="DL25" s="632">
        <v>12339233</v>
      </c>
      <c r="DM25" s="655"/>
      <c r="DN25" s="655"/>
      <c r="DO25" s="655"/>
      <c r="DP25" s="655"/>
      <c r="DQ25" s="655"/>
      <c r="DR25" s="655"/>
      <c r="DS25" s="655"/>
      <c r="DT25" s="655"/>
      <c r="DU25" s="655"/>
      <c r="DV25" s="656"/>
      <c r="DW25" s="628">
        <v>24.2</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9949854</v>
      </c>
      <c r="CS26" s="624"/>
      <c r="CT26" s="624"/>
      <c r="CU26" s="624"/>
      <c r="CV26" s="624"/>
      <c r="CW26" s="624"/>
      <c r="CX26" s="624"/>
      <c r="CY26" s="625"/>
      <c r="CZ26" s="657">
        <v>11.3</v>
      </c>
      <c r="DA26" s="658"/>
      <c r="DB26" s="658"/>
      <c r="DC26" s="659"/>
      <c r="DD26" s="632">
        <v>8470273</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5027666</v>
      </c>
      <c r="S27" s="624"/>
      <c r="T27" s="624"/>
      <c r="U27" s="624"/>
      <c r="V27" s="624"/>
      <c r="W27" s="624"/>
      <c r="X27" s="624"/>
      <c r="Y27" s="625"/>
      <c r="Z27" s="626">
        <v>5.5</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45870629</v>
      </c>
      <c r="BH27" s="624"/>
      <c r="BI27" s="624"/>
      <c r="BJ27" s="624"/>
      <c r="BK27" s="624"/>
      <c r="BL27" s="624"/>
      <c r="BM27" s="624"/>
      <c r="BN27" s="625"/>
      <c r="BO27" s="626">
        <v>100</v>
      </c>
      <c r="BP27" s="626"/>
      <c r="BQ27" s="626"/>
      <c r="BR27" s="626"/>
      <c r="BS27" s="632" t="s">
        <v>109</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16058162</v>
      </c>
      <c r="CS27" s="655"/>
      <c r="CT27" s="655"/>
      <c r="CU27" s="655"/>
      <c r="CV27" s="655"/>
      <c r="CW27" s="655"/>
      <c r="CX27" s="655"/>
      <c r="CY27" s="656"/>
      <c r="CZ27" s="657">
        <v>18.3</v>
      </c>
      <c r="DA27" s="658"/>
      <c r="DB27" s="658"/>
      <c r="DC27" s="659"/>
      <c r="DD27" s="632">
        <v>4817312</v>
      </c>
      <c r="DE27" s="655"/>
      <c r="DF27" s="655"/>
      <c r="DG27" s="655"/>
      <c r="DH27" s="655"/>
      <c r="DI27" s="655"/>
      <c r="DJ27" s="655"/>
      <c r="DK27" s="656"/>
      <c r="DL27" s="632">
        <v>4817312</v>
      </c>
      <c r="DM27" s="655"/>
      <c r="DN27" s="655"/>
      <c r="DO27" s="655"/>
      <c r="DP27" s="655"/>
      <c r="DQ27" s="655"/>
      <c r="DR27" s="655"/>
      <c r="DS27" s="655"/>
      <c r="DT27" s="655"/>
      <c r="DU27" s="655"/>
      <c r="DV27" s="656"/>
      <c r="DW27" s="628">
        <v>9.5</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740463</v>
      </c>
      <c r="S28" s="624"/>
      <c r="T28" s="624"/>
      <c r="U28" s="624"/>
      <c r="V28" s="624"/>
      <c r="W28" s="624"/>
      <c r="X28" s="624"/>
      <c r="Y28" s="625"/>
      <c r="Z28" s="626">
        <v>0.8</v>
      </c>
      <c r="AA28" s="626"/>
      <c r="AB28" s="626"/>
      <c r="AC28" s="626"/>
      <c r="AD28" s="627">
        <v>55661</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6569152</v>
      </c>
      <c r="CS28" s="624"/>
      <c r="CT28" s="624"/>
      <c r="CU28" s="624"/>
      <c r="CV28" s="624"/>
      <c r="CW28" s="624"/>
      <c r="CX28" s="624"/>
      <c r="CY28" s="625"/>
      <c r="CZ28" s="657">
        <v>7.5</v>
      </c>
      <c r="DA28" s="658"/>
      <c r="DB28" s="658"/>
      <c r="DC28" s="659"/>
      <c r="DD28" s="632">
        <v>6340332</v>
      </c>
      <c r="DE28" s="624"/>
      <c r="DF28" s="624"/>
      <c r="DG28" s="624"/>
      <c r="DH28" s="624"/>
      <c r="DI28" s="624"/>
      <c r="DJ28" s="624"/>
      <c r="DK28" s="625"/>
      <c r="DL28" s="632">
        <v>6234669</v>
      </c>
      <c r="DM28" s="624"/>
      <c r="DN28" s="624"/>
      <c r="DO28" s="624"/>
      <c r="DP28" s="624"/>
      <c r="DQ28" s="624"/>
      <c r="DR28" s="624"/>
      <c r="DS28" s="624"/>
      <c r="DT28" s="624"/>
      <c r="DU28" s="624"/>
      <c r="DV28" s="625"/>
      <c r="DW28" s="628">
        <v>12.2</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52332</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6568872</v>
      </c>
      <c r="CS29" s="655"/>
      <c r="CT29" s="655"/>
      <c r="CU29" s="655"/>
      <c r="CV29" s="655"/>
      <c r="CW29" s="655"/>
      <c r="CX29" s="655"/>
      <c r="CY29" s="656"/>
      <c r="CZ29" s="657">
        <v>7.5</v>
      </c>
      <c r="DA29" s="658"/>
      <c r="DB29" s="658"/>
      <c r="DC29" s="659"/>
      <c r="DD29" s="632">
        <v>6340052</v>
      </c>
      <c r="DE29" s="655"/>
      <c r="DF29" s="655"/>
      <c r="DG29" s="655"/>
      <c r="DH29" s="655"/>
      <c r="DI29" s="655"/>
      <c r="DJ29" s="655"/>
      <c r="DK29" s="656"/>
      <c r="DL29" s="632">
        <v>6234389</v>
      </c>
      <c r="DM29" s="655"/>
      <c r="DN29" s="655"/>
      <c r="DO29" s="655"/>
      <c r="DP29" s="655"/>
      <c r="DQ29" s="655"/>
      <c r="DR29" s="655"/>
      <c r="DS29" s="655"/>
      <c r="DT29" s="655"/>
      <c r="DU29" s="655"/>
      <c r="DV29" s="656"/>
      <c r="DW29" s="628">
        <v>12.2</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1078443</v>
      </c>
      <c r="S30" s="624"/>
      <c r="T30" s="624"/>
      <c r="U30" s="624"/>
      <c r="V30" s="624"/>
      <c r="W30" s="624"/>
      <c r="X30" s="624"/>
      <c r="Y30" s="625"/>
      <c r="Z30" s="626">
        <v>1.2</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99.2</v>
      </c>
      <c r="BH30" s="682"/>
      <c r="BI30" s="682"/>
      <c r="BJ30" s="682"/>
      <c r="BK30" s="682"/>
      <c r="BL30" s="682"/>
      <c r="BM30" s="618">
        <v>96.6</v>
      </c>
      <c r="BN30" s="682"/>
      <c r="BO30" s="682"/>
      <c r="BP30" s="682"/>
      <c r="BQ30" s="683"/>
      <c r="BR30" s="681">
        <v>98.9</v>
      </c>
      <c r="BS30" s="682"/>
      <c r="BT30" s="682"/>
      <c r="BU30" s="682"/>
      <c r="BV30" s="682"/>
      <c r="BW30" s="682"/>
      <c r="BX30" s="618">
        <v>96.1</v>
      </c>
      <c r="BY30" s="682"/>
      <c r="BZ30" s="682"/>
      <c r="CA30" s="682"/>
      <c r="CB30" s="683"/>
      <c r="CD30" s="686"/>
      <c r="CE30" s="687"/>
      <c r="CF30" s="637" t="s">
        <v>290</v>
      </c>
      <c r="CG30" s="638"/>
      <c r="CH30" s="638"/>
      <c r="CI30" s="638"/>
      <c r="CJ30" s="638"/>
      <c r="CK30" s="638"/>
      <c r="CL30" s="638"/>
      <c r="CM30" s="638"/>
      <c r="CN30" s="638"/>
      <c r="CO30" s="638"/>
      <c r="CP30" s="638"/>
      <c r="CQ30" s="639"/>
      <c r="CR30" s="623">
        <v>5754575</v>
      </c>
      <c r="CS30" s="624"/>
      <c r="CT30" s="624"/>
      <c r="CU30" s="624"/>
      <c r="CV30" s="624"/>
      <c r="CW30" s="624"/>
      <c r="CX30" s="624"/>
      <c r="CY30" s="625"/>
      <c r="CZ30" s="657">
        <v>6.5</v>
      </c>
      <c r="DA30" s="658"/>
      <c r="DB30" s="658"/>
      <c r="DC30" s="659"/>
      <c r="DD30" s="632">
        <v>5559016</v>
      </c>
      <c r="DE30" s="624"/>
      <c r="DF30" s="624"/>
      <c r="DG30" s="624"/>
      <c r="DH30" s="624"/>
      <c r="DI30" s="624"/>
      <c r="DJ30" s="624"/>
      <c r="DK30" s="625"/>
      <c r="DL30" s="632">
        <v>5453353</v>
      </c>
      <c r="DM30" s="624"/>
      <c r="DN30" s="624"/>
      <c r="DO30" s="624"/>
      <c r="DP30" s="624"/>
      <c r="DQ30" s="624"/>
      <c r="DR30" s="624"/>
      <c r="DS30" s="624"/>
      <c r="DT30" s="624"/>
      <c r="DU30" s="624"/>
      <c r="DV30" s="625"/>
      <c r="DW30" s="628">
        <v>10.7</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3092380</v>
      </c>
      <c r="S31" s="624"/>
      <c r="T31" s="624"/>
      <c r="U31" s="624"/>
      <c r="V31" s="624"/>
      <c r="W31" s="624"/>
      <c r="X31" s="624"/>
      <c r="Y31" s="625"/>
      <c r="Z31" s="626">
        <v>3.4</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98.8</v>
      </c>
      <c r="BH31" s="655"/>
      <c r="BI31" s="655"/>
      <c r="BJ31" s="655"/>
      <c r="BK31" s="655"/>
      <c r="BL31" s="655"/>
      <c r="BM31" s="629">
        <v>95.4</v>
      </c>
      <c r="BN31" s="679"/>
      <c r="BO31" s="679"/>
      <c r="BP31" s="679"/>
      <c r="BQ31" s="680"/>
      <c r="BR31" s="678">
        <v>98.6</v>
      </c>
      <c r="BS31" s="655"/>
      <c r="BT31" s="655"/>
      <c r="BU31" s="655"/>
      <c r="BV31" s="655"/>
      <c r="BW31" s="655"/>
      <c r="BX31" s="629">
        <v>94.7</v>
      </c>
      <c r="BY31" s="679"/>
      <c r="BZ31" s="679"/>
      <c r="CA31" s="679"/>
      <c r="CB31" s="680"/>
      <c r="CD31" s="686"/>
      <c r="CE31" s="687"/>
      <c r="CF31" s="637" t="s">
        <v>294</v>
      </c>
      <c r="CG31" s="638"/>
      <c r="CH31" s="638"/>
      <c r="CI31" s="638"/>
      <c r="CJ31" s="638"/>
      <c r="CK31" s="638"/>
      <c r="CL31" s="638"/>
      <c r="CM31" s="638"/>
      <c r="CN31" s="638"/>
      <c r="CO31" s="638"/>
      <c r="CP31" s="638"/>
      <c r="CQ31" s="639"/>
      <c r="CR31" s="623">
        <v>814297</v>
      </c>
      <c r="CS31" s="655"/>
      <c r="CT31" s="655"/>
      <c r="CU31" s="655"/>
      <c r="CV31" s="655"/>
      <c r="CW31" s="655"/>
      <c r="CX31" s="655"/>
      <c r="CY31" s="656"/>
      <c r="CZ31" s="657">
        <v>0.9</v>
      </c>
      <c r="DA31" s="658"/>
      <c r="DB31" s="658"/>
      <c r="DC31" s="659"/>
      <c r="DD31" s="632">
        <v>781036</v>
      </c>
      <c r="DE31" s="655"/>
      <c r="DF31" s="655"/>
      <c r="DG31" s="655"/>
      <c r="DH31" s="655"/>
      <c r="DI31" s="655"/>
      <c r="DJ31" s="655"/>
      <c r="DK31" s="656"/>
      <c r="DL31" s="632">
        <v>781036</v>
      </c>
      <c r="DM31" s="655"/>
      <c r="DN31" s="655"/>
      <c r="DO31" s="655"/>
      <c r="DP31" s="655"/>
      <c r="DQ31" s="655"/>
      <c r="DR31" s="655"/>
      <c r="DS31" s="655"/>
      <c r="DT31" s="655"/>
      <c r="DU31" s="655"/>
      <c r="DV31" s="656"/>
      <c r="DW31" s="628">
        <v>1.5</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3824103</v>
      </c>
      <c r="S32" s="624"/>
      <c r="T32" s="624"/>
      <c r="U32" s="624"/>
      <c r="V32" s="624"/>
      <c r="W32" s="624"/>
      <c r="X32" s="624"/>
      <c r="Y32" s="625"/>
      <c r="Z32" s="626">
        <v>4.2</v>
      </c>
      <c r="AA32" s="626"/>
      <c r="AB32" s="626"/>
      <c r="AC32" s="626"/>
      <c r="AD32" s="627">
        <v>15470</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99.4</v>
      </c>
      <c r="BH32" s="691"/>
      <c r="BI32" s="691"/>
      <c r="BJ32" s="691"/>
      <c r="BK32" s="691"/>
      <c r="BL32" s="691"/>
      <c r="BM32" s="692">
        <v>97.3</v>
      </c>
      <c r="BN32" s="691"/>
      <c r="BO32" s="691"/>
      <c r="BP32" s="691"/>
      <c r="BQ32" s="693"/>
      <c r="BR32" s="690">
        <v>99.1</v>
      </c>
      <c r="BS32" s="691"/>
      <c r="BT32" s="691"/>
      <c r="BU32" s="691"/>
      <c r="BV32" s="691"/>
      <c r="BW32" s="691"/>
      <c r="BX32" s="692">
        <v>97</v>
      </c>
      <c r="BY32" s="691"/>
      <c r="BZ32" s="691"/>
      <c r="CA32" s="691"/>
      <c r="CB32" s="693"/>
      <c r="CD32" s="688"/>
      <c r="CE32" s="689"/>
      <c r="CF32" s="637" t="s">
        <v>297</v>
      </c>
      <c r="CG32" s="638"/>
      <c r="CH32" s="638"/>
      <c r="CI32" s="638"/>
      <c r="CJ32" s="638"/>
      <c r="CK32" s="638"/>
      <c r="CL32" s="638"/>
      <c r="CM32" s="638"/>
      <c r="CN32" s="638"/>
      <c r="CO32" s="638"/>
      <c r="CP32" s="638"/>
      <c r="CQ32" s="639"/>
      <c r="CR32" s="623">
        <v>280</v>
      </c>
      <c r="CS32" s="624"/>
      <c r="CT32" s="624"/>
      <c r="CU32" s="624"/>
      <c r="CV32" s="624"/>
      <c r="CW32" s="624"/>
      <c r="CX32" s="624"/>
      <c r="CY32" s="625"/>
      <c r="CZ32" s="657">
        <v>0</v>
      </c>
      <c r="DA32" s="658"/>
      <c r="DB32" s="658"/>
      <c r="DC32" s="659"/>
      <c r="DD32" s="632">
        <v>280</v>
      </c>
      <c r="DE32" s="624"/>
      <c r="DF32" s="624"/>
      <c r="DG32" s="624"/>
      <c r="DH32" s="624"/>
      <c r="DI32" s="624"/>
      <c r="DJ32" s="624"/>
      <c r="DK32" s="625"/>
      <c r="DL32" s="632">
        <v>280</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7985100</v>
      </c>
      <c r="S33" s="624"/>
      <c r="T33" s="624"/>
      <c r="U33" s="624"/>
      <c r="V33" s="624"/>
      <c r="W33" s="624"/>
      <c r="X33" s="624"/>
      <c r="Y33" s="625"/>
      <c r="Z33" s="626">
        <v>8.8000000000000007</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34346366</v>
      </c>
      <c r="CS33" s="655"/>
      <c r="CT33" s="655"/>
      <c r="CU33" s="655"/>
      <c r="CV33" s="655"/>
      <c r="CW33" s="655"/>
      <c r="CX33" s="655"/>
      <c r="CY33" s="656"/>
      <c r="CZ33" s="657">
        <v>39.1</v>
      </c>
      <c r="DA33" s="658"/>
      <c r="DB33" s="658"/>
      <c r="DC33" s="659"/>
      <c r="DD33" s="632">
        <v>26884739</v>
      </c>
      <c r="DE33" s="655"/>
      <c r="DF33" s="655"/>
      <c r="DG33" s="655"/>
      <c r="DH33" s="655"/>
      <c r="DI33" s="655"/>
      <c r="DJ33" s="655"/>
      <c r="DK33" s="656"/>
      <c r="DL33" s="632">
        <v>17925703</v>
      </c>
      <c r="DM33" s="655"/>
      <c r="DN33" s="655"/>
      <c r="DO33" s="655"/>
      <c r="DP33" s="655"/>
      <c r="DQ33" s="655"/>
      <c r="DR33" s="655"/>
      <c r="DS33" s="655"/>
      <c r="DT33" s="655"/>
      <c r="DU33" s="655"/>
      <c r="DV33" s="656"/>
      <c r="DW33" s="628">
        <v>35.200000000000003</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13733582</v>
      </c>
      <c r="CS34" s="624"/>
      <c r="CT34" s="624"/>
      <c r="CU34" s="624"/>
      <c r="CV34" s="624"/>
      <c r="CW34" s="624"/>
      <c r="CX34" s="624"/>
      <c r="CY34" s="625"/>
      <c r="CZ34" s="657">
        <v>15.6</v>
      </c>
      <c r="DA34" s="658"/>
      <c r="DB34" s="658"/>
      <c r="DC34" s="659"/>
      <c r="DD34" s="632">
        <v>11551378</v>
      </c>
      <c r="DE34" s="624"/>
      <c r="DF34" s="624"/>
      <c r="DG34" s="624"/>
      <c r="DH34" s="624"/>
      <c r="DI34" s="624"/>
      <c r="DJ34" s="624"/>
      <c r="DK34" s="625"/>
      <c r="DL34" s="632">
        <v>7669145</v>
      </c>
      <c r="DM34" s="624"/>
      <c r="DN34" s="624"/>
      <c r="DO34" s="624"/>
      <c r="DP34" s="624"/>
      <c r="DQ34" s="624"/>
      <c r="DR34" s="624"/>
      <c r="DS34" s="624"/>
      <c r="DT34" s="624"/>
      <c r="DU34" s="624"/>
      <c r="DV34" s="625"/>
      <c r="DW34" s="628">
        <v>15</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780000</v>
      </c>
      <c r="S35" s="624"/>
      <c r="T35" s="624"/>
      <c r="U35" s="624"/>
      <c r="V35" s="624"/>
      <c r="W35" s="624"/>
      <c r="X35" s="624"/>
      <c r="Y35" s="625"/>
      <c r="Z35" s="626">
        <v>0.9</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12007330</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593097</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1359019</v>
      </c>
      <c r="CS35" s="655"/>
      <c r="CT35" s="655"/>
      <c r="CU35" s="655"/>
      <c r="CV35" s="655"/>
      <c r="CW35" s="655"/>
      <c r="CX35" s="655"/>
      <c r="CY35" s="656"/>
      <c r="CZ35" s="657">
        <v>1.5</v>
      </c>
      <c r="DA35" s="658"/>
      <c r="DB35" s="658"/>
      <c r="DC35" s="659"/>
      <c r="DD35" s="632">
        <v>1270738</v>
      </c>
      <c r="DE35" s="655"/>
      <c r="DF35" s="655"/>
      <c r="DG35" s="655"/>
      <c r="DH35" s="655"/>
      <c r="DI35" s="655"/>
      <c r="DJ35" s="655"/>
      <c r="DK35" s="656"/>
      <c r="DL35" s="632">
        <v>1270738</v>
      </c>
      <c r="DM35" s="655"/>
      <c r="DN35" s="655"/>
      <c r="DO35" s="655"/>
      <c r="DP35" s="655"/>
      <c r="DQ35" s="655"/>
      <c r="DR35" s="655"/>
      <c r="DS35" s="655"/>
      <c r="DT35" s="655"/>
      <c r="DU35" s="655"/>
      <c r="DV35" s="656"/>
      <c r="DW35" s="628">
        <v>2.5</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91076726</v>
      </c>
      <c r="S36" s="696"/>
      <c r="T36" s="696"/>
      <c r="U36" s="696"/>
      <c r="V36" s="696"/>
      <c r="W36" s="696"/>
      <c r="X36" s="696"/>
      <c r="Y36" s="697"/>
      <c r="Z36" s="698">
        <v>100</v>
      </c>
      <c r="AA36" s="698"/>
      <c r="AB36" s="698"/>
      <c r="AC36" s="698"/>
      <c r="AD36" s="699">
        <v>50179907</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2540553</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-887590</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7708521</v>
      </c>
      <c r="CS36" s="624"/>
      <c r="CT36" s="624"/>
      <c r="CU36" s="624"/>
      <c r="CV36" s="624"/>
      <c r="CW36" s="624"/>
      <c r="CX36" s="624"/>
      <c r="CY36" s="625"/>
      <c r="CZ36" s="657">
        <v>8.8000000000000007</v>
      </c>
      <c r="DA36" s="658"/>
      <c r="DB36" s="658"/>
      <c r="DC36" s="659"/>
      <c r="DD36" s="632">
        <v>6462132</v>
      </c>
      <c r="DE36" s="624"/>
      <c r="DF36" s="624"/>
      <c r="DG36" s="624"/>
      <c r="DH36" s="624"/>
      <c r="DI36" s="624"/>
      <c r="DJ36" s="624"/>
      <c r="DK36" s="625"/>
      <c r="DL36" s="632">
        <v>4163435</v>
      </c>
      <c r="DM36" s="624"/>
      <c r="DN36" s="624"/>
      <c r="DO36" s="624"/>
      <c r="DP36" s="624"/>
      <c r="DQ36" s="624"/>
      <c r="DR36" s="624"/>
      <c r="DS36" s="624"/>
      <c r="DT36" s="624"/>
      <c r="DU36" s="624"/>
      <c r="DV36" s="625"/>
      <c r="DW36" s="628">
        <v>8.1999999999999993</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2034517</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38193</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11090</v>
      </c>
      <c r="CS37" s="655"/>
      <c r="CT37" s="655"/>
      <c r="CU37" s="655"/>
      <c r="CV37" s="655"/>
      <c r="CW37" s="655"/>
      <c r="CX37" s="655"/>
      <c r="CY37" s="656"/>
      <c r="CZ37" s="657">
        <v>0</v>
      </c>
      <c r="DA37" s="658"/>
      <c r="DB37" s="658"/>
      <c r="DC37" s="659"/>
      <c r="DD37" s="632">
        <v>10689</v>
      </c>
      <c r="DE37" s="655"/>
      <c r="DF37" s="655"/>
      <c r="DG37" s="655"/>
      <c r="DH37" s="655"/>
      <c r="DI37" s="655"/>
      <c r="DJ37" s="655"/>
      <c r="DK37" s="656"/>
      <c r="DL37" s="632">
        <v>10689</v>
      </c>
      <c r="DM37" s="655"/>
      <c r="DN37" s="655"/>
      <c r="DO37" s="655"/>
      <c r="DP37" s="655"/>
      <c r="DQ37" s="655"/>
      <c r="DR37" s="655"/>
      <c r="DS37" s="655"/>
      <c r="DT37" s="655"/>
      <c r="DU37" s="655"/>
      <c r="DV37" s="656"/>
      <c r="DW37" s="628">
        <v>0</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v>46788</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64410</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7385472</v>
      </c>
      <c r="CS38" s="624"/>
      <c r="CT38" s="624"/>
      <c r="CU38" s="624"/>
      <c r="CV38" s="624"/>
      <c r="CW38" s="624"/>
      <c r="CX38" s="624"/>
      <c r="CY38" s="625"/>
      <c r="CZ38" s="657">
        <v>8.4</v>
      </c>
      <c r="DA38" s="658"/>
      <c r="DB38" s="658"/>
      <c r="DC38" s="659"/>
      <c r="DD38" s="632">
        <v>6284722</v>
      </c>
      <c r="DE38" s="624"/>
      <c r="DF38" s="624"/>
      <c r="DG38" s="624"/>
      <c r="DH38" s="624"/>
      <c r="DI38" s="624"/>
      <c r="DJ38" s="624"/>
      <c r="DK38" s="625"/>
      <c r="DL38" s="632">
        <v>4822385</v>
      </c>
      <c r="DM38" s="624"/>
      <c r="DN38" s="624"/>
      <c r="DO38" s="624"/>
      <c r="DP38" s="624"/>
      <c r="DQ38" s="624"/>
      <c r="DR38" s="624"/>
      <c r="DS38" s="624"/>
      <c r="DT38" s="624"/>
      <c r="DU38" s="624"/>
      <c r="DV38" s="625"/>
      <c r="DW38" s="628">
        <v>9.5</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t="s">
        <v>109</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97</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1173997</v>
      </c>
      <c r="CS39" s="655"/>
      <c r="CT39" s="655"/>
      <c r="CU39" s="655"/>
      <c r="CV39" s="655"/>
      <c r="CW39" s="655"/>
      <c r="CX39" s="655"/>
      <c r="CY39" s="656"/>
      <c r="CZ39" s="657">
        <v>1.3</v>
      </c>
      <c r="DA39" s="658"/>
      <c r="DB39" s="658"/>
      <c r="DC39" s="659"/>
      <c r="DD39" s="632">
        <v>900142</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2736609</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87</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2985775</v>
      </c>
      <c r="CS40" s="624"/>
      <c r="CT40" s="624"/>
      <c r="CU40" s="624"/>
      <c r="CV40" s="624"/>
      <c r="CW40" s="624"/>
      <c r="CX40" s="624"/>
      <c r="CY40" s="625"/>
      <c r="CZ40" s="657">
        <v>3.4</v>
      </c>
      <c r="DA40" s="658"/>
      <c r="DB40" s="658"/>
      <c r="DC40" s="659"/>
      <c r="DD40" s="632">
        <v>415627</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4648863</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295</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16873263</v>
      </c>
      <c r="CS42" s="624"/>
      <c r="CT42" s="624"/>
      <c r="CU42" s="624"/>
      <c r="CV42" s="624"/>
      <c r="CW42" s="624"/>
      <c r="CX42" s="624"/>
      <c r="CY42" s="625"/>
      <c r="CZ42" s="657">
        <v>19.2</v>
      </c>
      <c r="DA42" s="706"/>
      <c r="DB42" s="706"/>
      <c r="DC42" s="707"/>
      <c r="DD42" s="632">
        <v>5382656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949624</v>
      </c>
      <c r="CS43" s="655"/>
      <c r="CT43" s="655"/>
      <c r="CU43" s="655"/>
      <c r="CV43" s="655"/>
      <c r="CW43" s="655"/>
      <c r="CX43" s="655"/>
      <c r="CY43" s="656"/>
      <c r="CZ43" s="657">
        <v>1.1000000000000001</v>
      </c>
      <c r="DA43" s="658"/>
      <c r="DB43" s="658"/>
      <c r="DC43" s="659"/>
      <c r="DD43" s="632">
        <v>890534</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16792861</v>
      </c>
      <c r="CS44" s="624"/>
      <c r="CT44" s="624"/>
      <c r="CU44" s="624"/>
      <c r="CV44" s="624"/>
      <c r="CW44" s="624"/>
      <c r="CX44" s="624"/>
      <c r="CY44" s="625"/>
      <c r="CZ44" s="657">
        <v>19.100000000000001</v>
      </c>
      <c r="DA44" s="706"/>
      <c r="DB44" s="706"/>
      <c r="DC44" s="707"/>
      <c r="DD44" s="632">
        <v>5368275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4727715</v>
      </c>
      <c r="CS45" s="655"/>
      <c r="CT45" s="655"/>
      <c r="CU45" s="655"/>
      <c r="CV45" s="655"/>
      <c r="CW45" s="655"/>
      <c r="CX45" s="655"/>
      <c r="CY45" s="656"/>
      <c r="CZ45" s="657">
        <v>5.4</v>
      </c>
      <c r="DA45" s="658"/>
      <c r="DB45" s="658"/>
      <c r="DC45" s="659"/>
      <c r="DD45" s="632">
        <v>275594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11784087</v>
      </c>
      <c r="CS46" s="624"/>
      <c r="CT46" s="624"/>
      <c r="CU46" s="624"/>
      <c r="CV46" s="624"/>
      <c r="CW46" s="624"/>
      <c r="CX46" s="624"/>
      <c r="CY46" s="625"/>
      <c r="CZ46" s="657">
        <v>13.4</v>
      </c>
      <c r="DA46" s="706"/>
      <c r="DB46" s="706"/>
      <c r="DC46" s="707"/>
      <c r="DD46" s="632">
        <v>4967022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v>80402</v>
      </c>
      <c r="CS47" s="655"/>
      <c r="CT47" s="655"/>
      <c r="CU47" s="655"/>
      <c r="CV47" s="655"/>
      <c r="CW47" s="655"/>
      <c r="CX47" s="655"/>
      <c r="CY47" s="656"/>
      <c r="CZ47" s="657">
        <v>0.1</v>
      </c>
      <c r="DA47" s="658"/>
      <c r="DB47" s="658"/>
      <c r="DC47" s="659"/>
      <c r="DD47" s="632">
        <v>14381</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109</v>
      </c>
      <c r="CS48" s="624"/>
      <c r="CT48" s="624"/>
      <c r="CU48" s="624"/>
      <c r="CV48" s="624"/>
      <c r="CW48" s="624"/>
      <c r="CX48" s="624"/>
      <c r="CY48" s="625"/>
      <c r="CZ48" s="657" t="s">
        <v>109</v>
      </c>
      <c r="DA48" s="706"/>
      <c r="DB48" s="706"/>
      <c r="DC48" s="707"/>
      <c r="DD48" s="632" t="s">
        <v>109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87898308</v>
      </c>
      <c r="CS49" s="691"/>
      <c r="CT49" s="691"/>
      <c r="CU49" s="691"/>
      <c r="CV49" s="691"/>
      <c r="CW49" s="691"/>
      <c r="CX49" s="691"/>
      <c r="CY49" s="718"/>
      <c r="CZ49" s="719">
        <v>100</v>
      </c>
      <c r="DA49" s="720"/>
      <c r="DB49" s="720"/>
      <c r="DC49" s="721"/>
      <c r="DD49" s="722">
        <v>55899375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89686</v>
      </c>
      <c r="R7" s="753"/>
      <c r="S7" s="753"/>
      <c r="T7" s="753"/>
      <c r="U7" s="753"/>
      <c r="V7" s="753">
        <v>86525</v>
      </c>
      <c r="W7" s="753"/>
      <c r="X7" s="753"/>
      <c r="Y7" s="753"/>
      <c r="Z7" s="753"/>
      <c r="AA7" s="753">
        <v>3161</v>
      </c>
      <c r="AB7" s="753"/>
      <c r="AC7" s="753"/>
      <c r="AD7" s="753"/>
      <c r="AE7" s="754"/>
      <c r="AF7" s="755">
        <v>2939</v>
      </c>
      <c r="AG7" s="756"/>
      <c r="AH7" s="756"/>
      <c r="AI7" s="756"/>
      <c r="AJ7" s="757"/>
      <c r="AK7" s="792">
        <v>1080</v>
      </c>
      <c r="AL7" s="793"/>
      <c r="AM7" s="793"/>
      <c r="AN7" s="793"/>
      <c r="AO7" s="793"/>
      <c r="AP7" s="793">
        <v>71423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547</v>
      </c>
      <c r="BT7" s="797"/>
      <c r="BU7" s="797"/>
      <c r="BV7" s="797"/>
      <c r="BW7" s="797"/>
      <c r="BX7" s="797"/>
      <c r="BY7" s="797"/>
      <c r="BZ7" s="797"/>
      <c r="CA7" s="797"/>
      <c r="CB7" s="797"/>
      <c r="CC7" s="797"/>
      <c r="CD7" s="797"/>
      <c r="CE7" s="797"/>
      <c r="CF7" s="797"/>
      <c r="CG7" s="798"/>
      <c r="CH7" s="789">
        <v>-2</v>
      </c>
      <c r="CI7" s="790"/>
      <c r="CJ7" s="790"/>
      <c r="CK7" s="790"/>
      <c r="CL7" s="791"/>
      <c r="CM7" s="789">
        <v>160</v>
      </c>
      <c r="CN7" s="790"/>
      <c r="CO7" s="790"/>
      <c r="CP7" s="790"/>
      <c r="CQ7" s="791"/>
      <c r="CR7" s="789">
        <v>105</v>
      </c>
      <c r="CS7" s="790"/>
      <c r="CT7" s="790"/>
      <c r="CU7" s="790"/>
      <c r="CV7" s="791"/>
      <c r="CW7" s="789">
        <v>18</v>
      </c>
      <c r="CX7" s="790"/>
      <c r="CY7" s="790"/>
      <c r="CZ7" s="790"/>
      <c r="DA7" s="791"/>
      <c r="DB7" s="789" t="s">
        <v>539</v>
      </c>
      <c r="DC7" s="790"/>
      <c r="DD7" s="790"/>
      <c r="DE7" s="790"/>
      <c r="DF7" s="791"/>
      <c r="DG7" s="789" t="s">
        <v>539</v>
      </c>
      <c r="DH7" s="790"/>
      <c r="DI7" s="790"/>
      <c r="DJ7" s="790"/>
      <c r="DK7" s="791"/>
      <c r="DL7" s="789" t="s">
        <v>539</v>
      </c>
      <c r="DM7" s="790"/>
      <c r="DN7" s="790"/>
      <c r="DO7" s="790"/>
      <c r="DP7" s="791"/>
      <c r="DQ7" s="789" t="s">
        <v>539</v>
      </c>
      <c r="DR7" s="790"/>
      <c r="DS7" s="790"/>
      <c r="DT7" s="790"/>
      <c r="DU7" s="791"/>
      <c r="DV7" s="770"/>
      <c r="DW7" s="771"/>
      <c r="DX7" s="771"/>
      <c r="DY7" s="771"/>
      <c r="DZ7" s="772"/>
      <c r="EA7" s="205"/>
    </row>
    <row r="8" spans="1:131" s="206" customFormat="1" ht="26.25" customHeight="1" x14ac:dyDescent="0.15">
      <c r="A8" s="212">
        <v>2</v>
      </c>
      <c r="B8" s="773" t="s">
        <v>362</v>
      </c>
      <c r="C8" s="774"/>
      <c r="D8" s="774"/>
      <c r="E8" s="774"/>
      <c r="F8" s="774"/>
      <c r="G8" s="774"/>
      <c r="H8" s="774"/>
      <c r="I8" s="774"/>
      <c r="J8" s="774"/>
      <c r="K8" s="774"/>
      <c r="L8" s="774"/>
      <c r="M8" s="774"/>
      <c r="N8" s="774"/>
      <c r="O8" s="774"/>
      <c r="P8" s="775"/>
      <c r="Q8" s="776">
        <v>1050</v>
      </c>
      <c r="R8" s="777"/>
      <c r="S8" s="777"/>
      <c r="T8" s="777"/>
      <c r="U8" s="777"/>
      <c r="V8" s="777">
        <v>1045</v>
      </c>
      <c r="W8" s="777"/>
      <c r="X8" s="777"/>
      <c r="Y8" s="777"/>
      <c r="Z8" s="777"/>
      <c r="AA8" s="777">
        <v>5</v>
      </c>
      <c r="AB8" s="777"/>
      <c r="AC8" s="777"/>
      <c r="AD8" s="777"/>
      <c r="AE8" s="778"/>
      <c r="AF8" s="779">
        <v>5</v>
      </c>
      <c r="AG8" s="780"/>
      <c r="AH8" s="780"/>
      <c r="AI8" s="780"/>
      <c r="AJ8" s="781"/>
      <c r="AK8" s="782">
        <v>210</v>
      </c>
      <c r="AL8" s="783"/>
      <c r="AM8" s="783"/>
      <c r="AN8" s="783"/>
      <c r="AO8" s="783"/>
      <c r="AP8" s="783">
        <v>3046</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548</v>
      </c>
      <c r="BT8" s="787"/>
      <c r="BU8" s="787"/>
      <c r="BV8" s="787"/>
      <c r="BW8" s="787"/>
      <c r="BX8" s="787"/>
      <c r="BY8" s="787"/>
      <c r="BZ8" s="787"/>
      <c r="CA8" s="787"/>
      <c r="CB8" s="787"/>
      <c r="CC8" s="787"/>
      <c r="CD8" s="787"/>
      <c r="CE8" s="787"/>
      <c r="CF8" s="787"/>
      <c r="CG8" s="788"/>
      <c r="CH8" s="799">
        <v>10</v>
      </c>
      <c r="CI8" s="800"/>
      <c r="CJ8" s="800"/>
      <c r="CK8" s="800"/>
      <c r="CL8" s="801"/>
      <c r="CM8" s="799">
        <v>370</v>
      </c>
      <c r="CN8" s="800"/>
      <c r="CO8" s="800"/>
      <c r="CP8" s="800"/>
      <c r="CQ8" s="801"/>
      <c r="CR8" s="799">
        <v>320</v>
      </c>
      <c r="CS8" s="800"/>
      <c r="CT8" s="800"/>
      <c r="CU8" s="800"/>
      <c r="CV8" s="801"/>
      <c r="CW8" s="799">
        <v>137</v>
      </c>
      <c r="CX8" s="800"/>
      <c r="CY8" s="800"/>
      <c r="CZ8" s="800"/>
      <c r="DA8" s="801"/>
      <c r="DB8" s="799" t="s">
        <v>539</v>
      </c>
      <c r="DC8" s="800"/>
      <c r="DD8" s="800"/>
      <c r="DE8" s="800"/>
      <c r="DF8" s="801"/>
      <c r="DG8" s="799" t="s">
        <v>539</v>
      </c>
      <c r="DH8" s="800"/>
      <c r="DI8" s="800"/>
      <c r="DJ8" s="800"/>
      <c r="DK8" s="801"/>
      <c r="DL8" s="799" t="s">
        <v>539</v>
      </c>
      <c r="DM8" s="800"/>
      <c r="DN8" s="800"/>
      <c r="DO8" s="800"/>
      <c r="DP8" s="801"/>
      <c r="DQ8" s="799" t="s">
        <v>539</v>
      </c>
      <c r="DR8" s="800"/>
      <c r="DS8" s="800"/>
      <c r="DT8" s="800"/>
      <c r="DU8" s="801"/>
      <c r="DV8" s="802"/>
      <c r="DW8" s="803"/>
      <c r="DX8" s="803"/>
      <c r="DY8" s="803"/>
      <c r="DZ8" s="804"/>
      <c r="EA8" s="205"/>
    </row>
    <row r="9" spans="1:131" s="206" customFormat="1" ht="26.25" customHeight="1" x14ac:dyDescent="0.15">
      <c r="A9" s="212">
        <v>3</v>
      </c>
      <c r="B9" s="773" t="s">
        <v>363</v>
      </c>
      <c r="C9" s="774"/>
      <c r="D9" s="774"/>
      <c r="E9" s="774"/>
      <c r="F9" s="774"/>
      <c r="G9" s="774"/>
      <c r="H9" s="774"/>
      <c r="I9" s="774"/>
      <c r="J9" s="774"/>
      <c r="K9" s="774"/>
      <c r="L9" s="774"/>
      <c r="M9" s="774"/>
      <c r="N9" s="774"/>
      <c r="O9" s="774"/>
      <c r="P9" s="775"/>
      <c r="Q9" s="776">
        <v>1304</v>
      </c>
      <c r="R9" s="777"/>
      <c r="S9" s="777"/>
      <c r="T9" s="777"/>
      <c r="U9" s="777"/>
      <c r="V9" s="777">
        <v>1292</v>
      </c>
      <c r="W9" s="777"/>
      <c r="X9" s="777"/>
      <c r="Y9" s="777"/>
      <c r="Z9" s="777"/>
      <c r="AA9" s="777">
        <v>12</v>
      </c>
      <c r="AB9" s="777"/>
      <c r="AC9" s="777"/>
      <c r="AD9" s="777"/>
      <c r="AE9" s="778"/>
      <c r="AF9" s="779">
        <v>10</v>
      </c>
      <c r="AG9" s="780"/>
      <c r="AH9" s="780"/>
      <c r="AI9" s="780"/>
      <c r="AJ9" s="781"/>
      <c r="AK9" s="782">
        <v>600</v>
      </c>
      <c r="AL9" s="783"/>
      <c r="AM9" s="783"/>
      <c r="AN9" s="783"/>
      <c r="AO9" s="783"/>
      <c r="AP9" s="783">
        <v>2097</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549</v>
      </c>
      <c r="BT9" s="787"/>
      <c r="BU9" s="787"/>
      <c r="BV9" s="787"/>
      <c r="BW9" s="787"/>
      <c r="BX9" s="787"/>
      <c r="BY9" s="787"/>
      <c r="BZ9" s="787"/>
      <c r="CA9" s="787"/>
      <c r="CB9" s="787"/>
      <c r="CC9" s="787"/>
      <c r="CD9" s="787"/>
      <c r="CE9" s="787"/>
      <c r="CF9" s="787"/>
      <c r="CG9" s="788"/>
      <c r="CH9" s="799">
        <v>-3</v>
      </c>
      <c r="CI9" s="800"/>
      <c r="CJ9" s="800"/>
      <c r="CK9" s="800"/>
      <c r="CL9" s="801"/>
      <c r="CM9" s="799">
        <v>223</v>
      </c>
      <c r="CN9" s="800"/>
      <c r="CO9" s="800"/>
      <c r="CP9" s="800"/>
      <c r="CQ9" s="801"/>
      <c r="CR9" s="799">
        <v>80</v>
      </c>
      <c r="CS9" s="800"/>
      <c r="CT9" s="800"/>
      <c r="CU9" s="800"/>
      <c r="CV9" s="801"/>
      <c r="CW9" s="799" t="s">
        <v>539</v>
      </c>
      <c r="CX9" s="800"/>
      <c r="CY9" s="800"/>
      <c r="CZ9" s="800"/>
      <c r="DA9" s="801"/>
      <c r="DB9" s="799" t="s">
        <v>539</v>
      </c>
      <c r="DC9" s="800"/>
      <c r="DD9" s="800"/>
      <c r="DE9" s="800"/>
      <c r="DF9" s="801"/>
      <c r="DG9" s="799" t="s">
        <v>539</v>
      </c>
      <c r="DH9" s="800"/>
      <c r="DI9" s="800"/>
      <c r="DJ9" s="800"/>
      <c r="DK9" s="801"/>
      <c r="DL9" s="799" t="s">
        <v>539</v>
      </c>
      <c r="DM9" s="800"/>
      <c r="DN9" s="800"/>
      <c r="DO9" s="800"/>
      <c r="DP9" s="801"/>
      <c r="DQ9" s="799" t="s">
        <v>539</v>
      </c>
      <c r="DR9" s="800"/>
      <c r="DS9" s="800"/>
      <c r="DT9" s="800"/>
      <c r="DU9" s="801"/>
      <c r="DV9" s="802"/>
      <c r="DW9" s="803"/>
      <c r="DX9" s="803"/>
      <c r="DY9" s="803"/>
      <c r="DZ9" s="804"/>
      <c r="EA9" s="205"/>
    </row>
    <row r="10" spans="1:131" s="206" customFormat="1" ht="26.25" customHeight="1" x14ac:dyDescent="0.15">
      <c r="A10" s="212">
        <v>4</v>
      </c>
      <c r="B10" s="773" t="s">
        <v>364</v>
      </c>
      <c r="C10" s="774"/>
      <c r="D10" s="774"/>
      <c r="E10" s="774"/>
      <c r="F10" s="774"/>
      <c r="G10" s="774"/>
      <c r="H10" s="774"/>
      <c r="I10" s="774"/>
      <c r="J10" s="774"/>
      <c r="K10" s="774"/>
      <c r="L10" s="774"/>
      <c r="M10" s="774"/>
      <c r="N10" s="774"/>
      <c r="O10" s="774"/>
      <c r="P10" s="775"/>
      <c r="Q10" s="776">
        <v>96</v>
      </c>
      <c r="R10" s="777"/>
      <c r="S10" s="777"/>
      <c r="T10" s="777"/>
      <c r="U10" s="777"/>
      <c r="V10" s="777">
        <v>96</v>
      </c>
      <c r="W10" s="777"/>
      <c r="X10" s="777"/>
      <c r="Y10" s="777"/>
      <c r="Z10" s="777"/>
      <c r="AA10" s="777">
        <v>0</v>
      </c>
      <c r="AB10" s="777"/>
      <c r="AC10" s="777"/>
      <c r="AD10" s="777"/>
      <c r="AE10" s="778"/>
      <c r="AF10" s="779" t="s">
        <v>109</v>
      </c>
      <c r="AG10" s="780"/>
      <c r="AH10" s="780"/>
      <c r="AI10" s="780"/>
      <c r="AJ10" s="781"/>
      <c r="AK10" s="782">
        <v>96</v>
      </c>
      <c r="AL10" s="783"/>
      <c r="AM10" s="783"/>
      <c r="AN10" s="783"/>
      <c r="AO10" s="783"/>
      <c r="AP10" s="783">
        <v>0</v>
      </c>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t="s">
        <v>553</v>
      </c>
      <c r="BS10" s="786" t="s">
        <v>550</v>
      </c>
      <c r="BT10" s="787"/>
      <c r="BU10" s="787"/>
      <c r="BV10" s="787"/>
      <c r="BW10" s="787"/>
      <c r="BX10" s="787"/>
      <c r="BY10" s="787"/>
      <c r="BZ10" s="787"/>
      <c r="CA10" s="787"/>
      <c r="CB10" s="787"/>
      <c r="CC10" s="787"/>
      <c r="CD10" s="787"/>
      <c r="CE10" s="787"/>
      <c r="CF10" s="787"/>
      <c r="CG10" s="788"/>
      <c r="CH10" s="799">
        <v>6</v>
      </c>
      <c r="CI10" s="800"/>
      <c r="CJ10" s="800"/>
      <c r="CK10" s="800"/>
      <c r="CL10" s="801"/>
      <c r="CM10" s="799">
        <v>113</v>
      </c>
      <c r="CN10" s="800"/>
      <c r="CO10" s="800"/>
      <c r="CP10" s="800"/>
      <c r="CQ10" s="801"/>
      <c r="CR10" s="799">
        <v>8</v>
      </c>
      <c r="CS10" s="800"/>
      <c r="CT10" s="800"/>
      <c r="CU10" s="800"/>
      <c r="CV10" s="801"/>
      <c r="CW10" s="799" t="s">
        <v>539</v>
      </c>
      <c r="CX10" s="800"/>
      <c r="CY10" s="800"/>
      <c r="CZ10" s="800"/>
      <c r="DA10" s="801"/>
      <c r="DB10" s="799" t="s">
        <v>539</v>
      </c>
      <c r="DC10" s="800"/>
      <c r="DD10" s="800"/>
      <c r="DE10" s="800"/>
      <c r="DF10" s="801"/>
      <c r="DG10" s="799">
        <v>2693</v>
      </c>
      <c r="DH10" s="800"/>
      <c r="DI10" s="800"/>
      <c r="DJ10" s="800"/>
      <c r="DK10" s="801"/>
      <c r="DL10" s="799" t="s">
        <v>539</v>
      </c>
      <c r="DM10" s="800"/>
      <c r="DN10" s="800"/>
      <c r="DO10" s="800"/>
      <c r="DP10" s="801"/>
      <c r="DQ10" s="799" t="s">
        <v>539</v>
      </c>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551</v>
      </c>
      <c r="BT11" s="787"/>
      <c r="BU11" s="787"/>
      <c r="BV11" s="787"/>
      <c r="BW11" s="787"/>
      <c r="BX11" s="787"/>
      <c r="BY11" s="787"/>
      <c r="BZ11" s="787"/>
      <c r="CA11" s="787"/>
      <c r="CB11" s="787"/>
      <c r="CC11" s="787"/>
      <c r="CD11" s="787"/>
      <c r="CE11" s="787"/>
      <c r="CF11" s="787"/>
      <c r="CG11" s="788"/>
      <c r="CH11" s="799">
        <v>5</v>
      </c>
      <c r="CI11" s="800"/>
      <c r="CJ11" s="800"/>
      <c r="CK11" s="800"/>
      <c r="CL11" s="801"/>
      <c r="CM11" s="799">
        <v>9</v>
      </c>
      <c r="CN11" s="800"/>
      <c r="CO11" s="800"/>
      <c r="CP11" s="800"/>
      <c r="CQ11" s="801"/>
      <c r="CR11" s="799">
        <v>30</v>
      </c>
      <c r="CS11" s="800"/>
      <c r="CT11" s="800"/>
      <c r="CU11" s="800"/>
      <c r="CV11" s="801"/>
      <c r="CW11" s="799" t="s">
        <v>539</v>
      </c>
      <c r="CX11" s="800"/>
      <c r="CY11" s="800"/>
      <c r="CZ11" s="800"/>
      <c r="DA11" s="801"/>
      <c r="DB11" s="799" t="s">
        <v>539</v>
      </c>
      <c r="DC11" s="800"/>
      <c r="DD11" s="800"/>
      <c r="DE11" s="800"/>
      <c r="DF11" s="801"/>
      <c r="DG11" s="799" t="s">
        <v>539</v>
      </c>
      <c r="DH11" s="800"/>
      <c r="DI11" s="800"/>
      <c r="DJ11" s="800"/>
      <c r="DK11" s="801"/>
      <c r="DL11" s="799" t="s">
        <v>539</v>
      </c>
      <c r="DM11" s="800"/>
      <c r="DN11" s="800"/>
      <c r="DO11" s="800"/>
      <c r="DP11" s="801"/>
      <c r="DQ11" s="799" t="s">
        <v>539</v>
      </c>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552</v>
      </c>
      <c r="BT12" s="787"/>
      <c r="BU12" s="787"/>
      <c r="BV12" s="787"/>
      <c r="BW12" s="787"/>
      <c r="BX12" s="787"/>
      <c r="BY12" s="787"/>
      <c r="BZ12" s="787"/>
      <c r="CA12" s="787"/>
      <c r="CB12" s="787"/>
      <c r="CC12" s="787"/>
      <c r="CD12" s="787"/>
      <c r="CE12" s="787"/>
      <c r="CF12" s="787"/>
      <c r="CG12" s="788"/>
      <c r="CH12" s="799">
        <v>-1</v>
      </c>
      <c r="CI12" s="800"/>
      <c r="CJ12" s="800"/>
      <c r="CK12" s="800"/>
      <c r="CL12" s="801"/>
      <c r="CM12" s="799">
        <v>21</v>
      </c>
      <c r="CN12" s="800"/>
      <c r="CO12" s="800"/>
      <c r="CP12" s="800"/>
      <c r="CQ12" s="801"/>
      <c r="CR12" s="799">
        <v>10</v>
      </c>
      <c r="CS12" s="800"/>
      <c r="CT12" s="800"/>
      <c r="CU12" s="800"/>
      <c r="CV12" s="801"/>
      <c r="CW12" s="799">
        <v>63</v>
      </c>
      <c r="CX12" s="800"/>
      <c r="CY12" s="800"/>
      <c r="CZ12" s="800"/>
      <c r="DA12" s="801"/>
      <c r="DB12" s="799" t="s">
        <v>539</v>
      </c>
      <c r="DC12" s="800"/>
      <c r="DD12" s="800"/>
      <c r="DE12" s="800"/>
      <c r="DF12" s="801"/>
      <c r="DG12" s="799" t="s">
        <v>539</v>
      </c>
      <c r="DH12" s="800"/>
      <c r="DI12" s="800"/>
      <c r="DJ12" s="800"/>
      <c r="DK12" s="801"/>
      <c r="DL12" s="799" t="s">
        <v>539</v>
      </c>
      <c r="DM12" s="800"/>
      <c r="DN12" s="800"/>
      <c r="DO12" s="800"/>
      <c r="DP12" s="801"/>
      <c r="DQ12" s="799" t="s">
        <v>539</v>
      </c>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365</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366</v>
      </c>
      <c r="B23" s="808" t="s">
        <v>367</v>
      </c>
      <c r="C23" s="809"/>
      <c r="D23" s="809"/>
      <c r="E23" s="809"/>
      <c r="F23" s="809"/>
      <c r="G23" s="809"/>
      <c r="H23" s="809"/>
      <c r="I23" s="809"/>
      <c r="J23" s="809"/>
      <c r="K23" s="809"/>
      <c r="L23" s="809"/>
      <c r="M23" s="809"/>
      <c r="N23" s="809"/>
      <c r="O23" s="809"/>
      <c r="P23" s="810"/>
      <c r="Q23" s="811">
        <v>91077</v>
      </c>
      <c r="R23" s="812"/>
      <c r="S23" s="812"/>
      <c r="T23" s="812"/>
      <c r="U23" s="812"/>
      <c r="V23" s="812">
        <v>89898</v>
      </c>
      <c r="W23" s="812"/>
      <c r="X23" s="812"/>
      <c r="Y23" s="812"/>
      <c r="Z23" s="812"/>
      <c r="AA23" s="812">
        <v>3178</v>
      </c>
      <c r="AB23" s="812"/>
      <c r="AC23" s="812"/>
      <c r="AD23" s="812"/>
      <c r="AE23" s="813"/>
      <c r="AF23" s="814">
        <v>2954</v>
      </c>
      <c r="AG23" s="812"/>
      <c r="AH23" s="812"/>
      <c r="AI23" s="812"/>
      <c r="AJ23" s="815"/>
      <c r="AK23" s="816"/>
      <c r="AL23" s="817"/>
      <c r="AM23" s="817"/>
      <c r="AN23" s="817"/>
      <c r="AO23" s="817"/>
      <c r="AP23" s="812">
        <v>76566</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368</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369</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370</v>
      </c>
      <c r="R26" s="736"/>
      <c r="S26" s="736"/>
      <c r="T26" s="736"/>
      <c r="U26" s="737"/>
      <c r="V26" s="735" t="s">
        <v>371</v>
      </c>
      <c r="W26" s="736"/>
      <c r="X26" s="736"/>
      <c r="Y26" s="736"/>
      <c r="Z26" s="737"/>
      <c r="AA26" s="735" t="s">
        <v>372</v>
      </c>
      <c r="AB26" s="736"/>
      <c r="AC26" s="736"/>
      <c r="AD26" s="736"/>
      <c r="AE26" s="736"/>
      <c r="AF26" s="830" t="s">
        <v>373</v>
      </c>
      <c r="AG26" s="831"/>
      <c r="AH26" s="831"/>
      <c r="AI26" s="831"/>
      <c r="AJ26" s="832"/>
      <c r="AK26" s="736" t="s">
        <v>374</v>
      </c>
      <c r="AL26" s="736"/>
      <c r="AM26" s="736"/>
      <c r="AN26" s="736"/>
      <c r="AO26" s="737"/>
      <c r="AP26" s="735" t="s">
        <v>375</v>
      </c>
      <c r="AQ26" s="736"/>
      <c r="AR26" s="736"/>
      <c r="AS26" s="736"/>
      <c r="AT26" s="737"/>
      <c r="AU26" s="735" t="s">
        <v>376</v>
      </c>
      <c r="AV26" s="736"/>
      <c r="AW26" s="736"/>
      <c r="AX26" s="736"/>
      <c r="AY26" s="737"/>
      <c r="AZ26" s="735" t="s">
        <v>377</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378</v>
      </c>
      <c r="C28" s="750"/>
      <c r="D28" s="750"/>
      <c r="E28" s="750"/>
      <c r="F28" s="750"/>
      <c r="G28" s="750"/>
      <c r="H28" s="750"/>
      <c r="I28" s="750"/>
      <c r="J28" s="750"/>
      <c r="K28" s="750"/>
      <c r="L28" s="750"/>
      <c r="M28" s="750"/>
      <c r="N28" s="750"/>
      <c r="O28" s="750"/>
      <c r="P28" s="751"/>
      <c r="Q28" s="840">
        <v>31728</v>
      </c>
      <c r="R28" s="841"/>
      <c r="S28" s="841"/>
      <c r="T28" s="841"/>
      <c r="U28" s="841"/>
      <c r="V28" s="841">
        <v>31136</v>
      </c>
      <c r="W28" s="841"/>
      <c r="X28" s="841"/>
      <c r="Y28" s="841"/>
      <c r="Z28" s="841"/>
      <c r="AA28" s="841">
        <v>593</v>
      </c>
      <c r="AB28" s="841"/>
      <c r="AC28" s="841"/>
      <c r="AD28" s="841"/>
      <c r="AE28" s="842"/>
      <c r="AF28" s="843">
        <v>593</v>
      </c>
      <c r="AG28" s="841"/>
      <c r="AH28" s="841"/>
      <c r="AI28" s="841"/>
      <c r="AJ28" s="844"/>
      <c r="AK28" s="845">
        <v>2737</v>
      </c>
      <c r="AL28" s="836"/>
      <c r="AM28" s="836"/>
      <c r="AN28" s="836"/>
      <c r="AO28" s="836"/>
      <c r="AP28" s="836" t="s">
        <v>539</v>
      </c>
      <c r="AQ28" s="836"/>
      <c r="AR28" s="836"/>
      <c r="AS28" s="836"/>
      <c r="AT28" s="836"/>
      <c r="AU28" s="836" t="s">
        <v>539</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379</v>
      </c>
      <c r="C29" s="774"/>
      <c r="D29" s="774"/>
      <c r="E29" s="774"/>
      <c r="F29" s="774"/>
      <c r="G29" s="774"/>
      <c r="H29" s="774"/>
      <c r="I29" s="774"/>
      <c r="J29" s="774"/>
      <c r="K29" s="774"/>
      <c r="L29" s="774"/>
      <c r="M29" s="774"/>
      <c r="N29" s="774"/>
      <c r="O29" s="774"/>
      <c r="P29" s="775"/>
      <c r="Q29" s="776">
        <v>4401</v>
      </c>
      <c r="R29" s="777"/>
      <c r="S29" s="777"/>
      <c r="T29" s="777"/>
      <c r="U29" s="777"/>
      <c r="V29" s="777">
        <v>4394</v>
      </c>
      <c r="W29" s="777"/>
      <c r="X29" s="777"/>
      <c r="Y29" s="777"/>
      <c r="Z29" s="777"/>
      <c r="AA29" s="777">
        <v>8</v>
      </c>
      <c r="AB29" s="777"/>
      <c r="AC29" s="777"/>
      <c r="AD29" s="777"/>
      <c r="AE29" s="778"/>
      <c r="AF29" s="779">
        <v>8</v>
      </c>
      <c r="AG29" s="780"/>
      <c r="AH29" s="780"/>
      <c r="AI29" s="780"/>
      <c r="AJ29" s="781"/>
      <c r="AK29" s="848">
        <v>2156</v>
      </c>
      <c r="AL29" s="849"/>
      <c r="AM29" s="849"/>
      <c r="AN29" s="849"/>
      <c r="AO29" s="849"/>
      <c r="AP29" s="849" t="s">
        <v>539</v>
      </c>
      <c r="AQ29" s="849"/>
      <c r="AR29" s="849"/>
      <c r="AS29" s="849"/>
      <c r="AT29" s="849"/>
      <c r="AU29" s="849" t="s">
        <v>539</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380</v>
      </c>
      <c r="C30" s="774"/>
      <c r="D30" s="774"/>
      <c r="E30" s="774"/>
      <c r="F30" s="774"/>
      <c r="G30" s="774"/>
      <c r="H30" s="774"/>
      <c r="I30" s="774"/>
      <c r="J30" s="774"/>
      <c r="K30" s="774"/>
      <c r="L30" s="774"/>
      <c r="M30" s="774"/>
      <c r="N30" s="774"/>
      <c r="O30" s="774"/>
      <c r="P30" s="775"/>
      <c r="Q30" s="776">
        <v>17543</v>
      </c>
      <c r="R30" s="777"/>
      <c r="S30" s="777"/>
      <c r="T30" s="777"/>
      <c r="U30" s="777"/>
      <c r="V30" s="777">
        <v>17330</v>
      </c>
      <c r="W30" s="777"/>
      <c r="X30" s="777"/>
      <c r="Y30" s="777"/>
      <c r="Z30" s="777"/>
      <c r="AA30" s="777">
        <v>213</v>
      </c>
      <c r="AB30" s="777"/>
      <c r="AC30" s="777"/>
      <c r="AD30" s="777"/>
      <c r="AE30" s="778"/>
      <c r="AF30" s="779">
        <v>213</v>
      </c>
      <c r="AG30" s="780"/>
      <c r="AH30" s="780"/>
      <c r="AI30" s="780"/>
      <c r="AJ30" s="781"/>
      <c r="AK30" s="848">
        <v>2453</v>
      </c>
      <c r="AL30" s="849"/>
      <c r="AM30" s="849"/>
      <c r="AN30" s="849"/>
      <c r="AO30" s="849"/>
      <c r="AP30" s="849" t="s">
        <v>539</v>
      </c>
      <c r="AQ30" s="849"/>
      <c r="AR30" s="849"/>
      <c r="AS30" s="849"/>
      <c r="AT30" s="849"/>
      <c r="AU30" s="849" t="s">
        <v>539</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381</v>
      </c>
      <c r="C31" s="774"/>
      <c r="D31" s="774"/>
      <c r="E31" s="774"/>
      <c r="F31" s="774"/>
      <c r="G31" s="774"/>
      <c r="H31" s="774"/>
      <c r="I31" s="774"/>
      <c r="J31" s="774"/>
      <c r="K31" s="774"/>
      <c r="L31" s="774"/>
      <c r="M31" s="774"/>
      <c r="N31" s="774"/>
      <c r="O31" s="774"/>
      <c r="P31" s="775"/>
      <c r="Q31" s="776">
        <v>71</v>
      </c>
      <c r="R31" s="777"/>
      <c r="S31" s="777"/>
      <c r="T31" s="777"/>
      <c r="U31" s="777"/>
      <c r="V31" s="777">
        <v>67</v>
      </c>
      <c r="W31" s="777"/>
      <c r="X31" s="777"/>
      <c r="Y31" s="777"/>
      <c r="Z31" s="777"/>
      <c r="AA31" s="777">
        <v>4</v>
      </c>
      <c r="AB31" s="777"/>
      <c r="AC31" s="777"/>
      <c r="AD31" s="777"/>
      <c r="AE31" s="778"/>
      <c r="AF31" s="779">
        <v>4</v>
      </c>
      <c r="AG31" s="780"/>
      <c r="AH31" s="780"/>
      <c r="AI31" s="780"/>
      <c r="AJ31" s="781"/>
      <c r="AK31" s="848" t="s">
        <v>539</v>
      </c>
      <c r="AL31" s="849"/>
      <c r="AM31" s="849"/>
      <c r="AN31" s="849"/>
      <c r="AO31" s="849"/>
      <c r="AP31" s="849" t="s">
        <v>539</v>
      </c>
      <c r="AQ31" s="849"/>
      <c r="AR31" s="849"/>
      <c r="AS31" s="849"/>
      <c r="AT31" s="849"/>
      <c r="AU31" s="849" t="s">
        <v>539</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382</v>
      </c>
      <c r="C32" s="774"/>
      <c r="D32" s="774"/>
      <c r="E32" s="774"/>
      <c r="F32" s="774"/>
      <c r="G32" s="774"/>
      <c r="H32" s="774"/>
      <c r="I32" s="774"/>
      <c r="J32" s="774"/>
      <c r="K32" s="774"/>
      <c r="L32" s="774"/>
      <c r="M32" s="774"/>
      <c r="N32" s="774"/>
      <c r="O32" s="774"/>
      <c r="P32" s="775"/>
      <c r="Q32" s="776">
        <v>2887</v>
      </c>
      <c r="R32" s="777"/>
      <c r="S32" s="777"/>
      <c r="T32" s="777"/>
      <c r="U32" s="777"/>
      <c r="V32" s="777">
        <v>2752</v>
      </c>
      <c r="W32" s="777"/>
      <c r="X32" s="777"/>
      <c r="Y32" s="777"/>
      <c r="Z32" s="777"/>
      <c r="AA32" s="777">
        <v>135</v>
      </c>
      <c r="AB32" s="777"/>
      <c r="AC32" s="777"/>
      <c r="AD32" s="777"/>
      <c r="AE32" s="778"/>
      <c r="AF32" s="779">
        <v>1983</v>
      </c>
      <c r="AG32" s="780"/>
      <c r="AH32" s="780"/>
      <c r="AI32" s="780"/>
      <c r="AJ32" s="781"/>
      <c r="AK32" s="848">
        <v>31</v>
      </c>
      <c r="AL32" s="849"/>
      <c r="AM32" s="849"/>
      <c r="AN32" s="849"/>
      <c r="AO32" s="849"/>
      <c r="AP32" s="849">
        <v>6561</v>
      </c>
      <c r="AQ32" s="849"/>
      <c r="AR32" s="849"/>
      <c r="AS32" s="849"/>
      <c r="AT32" s="849"/>
      <c r="AU32" s="849" t="s">
        <v>539</v>
      </c>
      <c r="AV32" s="849"/>
      <c r="AW32" s="849"/>
      <c r="AX32" s="849"/>
      <c r="AY32" s="849"/>
      <c r="AZ32" s="850"/>
      <c r="BA32" s="850"/>
      <c r="BB32" s="850"/>
      <c r="BC32" s="850"/>
      <c r="BD32" s="850"/>
      <c r="BE32" s="846" t="s">
        <v>383</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384</v>
      </c>
      <c r="C33" s="774"/>
      <c r="D33" s="774"/>
      <c r="E33" s="774"/>
      <c r="F33" s="774"/>
      <c r="G33" s="774"/>
      <c r="H33" s="774"/>
      <c r="I33" s="774"/>
      <c r="J33" s="774"/>
      <c r="K33" s="774"/>
      <c r="L33" s="774"/>
      <c r="M33" s="774"/>
      <c r="N33" s="774"/>
      <c r="O33" s="774"/>
      <c r="P33" s="775"/>
      <c r="Q33" s="776">
        <v>6336</v>
      </c>
      <c r="R33" s="777"/>
      <c r="S33" s="777"/>
      <c r="T33" s="777"/>
      <c r="U33" s="777"/>
      <c r="V33" s="777">
        <v>5062</v>
      </c>
      <c r="W33" s="777"/>
      <c r="X33" s="777"/>
      <c r="Y33" s="777"/>
      <c r="Z33" s="777"/>
      <c r="AA33" s="777">
        <v>1274</v>
      </c>
      <c r="AB33" s="777"/>
      <c r="AC33" s="777"/>
      <c r="AD33" s="777"/>
      <c r="AE33" s="778"/>
      <c r="AF33" s="779">
        <v>1031</v>
      </c>
      <c r="AG33" s="780"/>
      <c r="AH33" s="780"/>
      <c r="AI33" s="780"/>
      <c r="AJ33" s="781"/>
      <c r="AK33" s="848">
        <v>2405</v>
      </c>
      <c r="AL33" s="849"/>
      <c r="AM33" s="849"/>
      <c r="AN33" s="849"/>
      <c r="AO33" s="849"/>
      <c r="AP33" s="849">
        <v>33782</v>
      </c>
      <c r="AQ33" s="849"/>
      <c r="AR33" s="849"/>
      <c r="AS33" s="849"/>
      <c r="AT33" s="849"/>
      <c r="AU33" s="849" t="s">
        <v>539</v>
      </c>
      <c r="AV33" s="849"/>
      <c r="AW33" s="849"/>
      <c r="AX33" s="849"/>
      <c r="AY33" s="849"/>
      <c r="AZ33" s="850"/>
      <c r="BA33" s="850"/>
      <c r="BB33" s="850"/>
      <c r="BC33" s="850"/>
      <c r="BD33" s="850"/>
      <c r="BE33" s="846" t="s">
        <v>383</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385</v>
      </c>
      <c r="C34" s="774"/>
      <c r="D34" s="774"/>
      <c r="E34" s="774"/>
      <c r="F34" s="774"/>
      <c r="G34" s="774"/>
      <c r="H34" s="774"/>
      <c r="I34" s="774"/>
      <c r="J34" s="774"/>
      <c r="K34" s="774"/>
      <c r="L34" s="774"/>
      <c r="M34" s="774"/>
      <c r="N34" s="774"/>
      <c r="O34" s="774"/>
      <c r="P34" s="775"/>
      <c r="Q34" s="776">
        <v>13430</v>
      </c>
      <c r="R34" s="777"/>
      <c r="S34" s="777"/>
      <c r="T34" s="777"/>
      <c r="U34" s="777"/>
      <c r="V34" s="777">
        <v>13528</v>
      </c>
      <c r="W34" s="777"/>
      <c r="X34" s="777"/>
      <c r="Y34" s="777"/>
      <c r="Z34" s="777"/>
      <c r="AA34" s="777">
        <v>-98</v>
      </c>
      <c r="AB34" s="777"/>
      <c r="AC34" s="777"/>
      <c r="AD34" s="777"/>
      <c r="AE34" s="778"/>
      <c r="AF34" s="779">
        <v>1827</v>
      </c>
      <c r="AG34" s="780"/>
      <c r="AH34" s="780"/>
      <c r="AI34" s="780"/>
      <c r="AJ34" s="781"/>
      <c r="AK34" s="848">
        <v>1470</v>
      </c>
      <c r="AL34" s="849"/>
      <c r="AM34" s="849"/>
      <c r="AN34" s="849"/>
      <c r="AO34" s="849"/>
      <c r="AP34" s="849">
        <v>2180</v>
      </c>
      <c r="AQ34" s="849"/>
      <c r="AR34" s="849"/>
      <c r="AS34" s="849"/>
      <c r="AT34" s="849"/>
      <c r="AU34" s="849" t="s">
        <v>539</v>
      </c>
      <c r="AV34" s="849"/>
      <c r="AW34" s="849"/>
      <c r="AX34" s="849"/>
      <c r="AY34" s="849"/>
      <c r="AZ34" s="850"/>
      <c r="BA34" s="850"/>
      <c r="BB34" s="850"/>
      <c r="BC34" s="850"/>
      <c r="BD34" s="850"/>
      <c r="BE34" s="846" t="s">
        <v>383</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366</v>
      </c>
      <c r="B63" s="808" t="s">
        <v>387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5657</v>
      </c>
      <c r="AG63" s="860"/>
      <c r="AH63" s="860"/>
      <c r="AI63" s="860"/>
      <c r="AJ63" s="861"/>
      <c r="AK63" s="862"/>
      <c r="AL63" s="857"/>
      <c r="AM63" s="857"/>
      <c r="AN63" s="857"/>
      <c r="AO63" s="857"/>
      <c r="AP63" s="860">
        <v>42523</v>
      </c>
      <c r="AQ63" s="860"/>
      <c r="AR63" s="860"/>
      <c r="AS63" s="860"/>
      <c r="AT63" s="860"/>
      <c r="AU63" s="860" t="s">
        <v>539</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389</v>
      </c>
      <c r="B66" s="759"/>
      <c r="C66" s="759"/>
      <c r="D66" s="759"/>
      <c r="E66" s="759"/>
      <c r="F66" s="759"/>
      <c r="G66" s="759"/>
      <c r="H66" s="759"/>
      <c r="I66" s="759"/>
      <c r="J66" s="759"/>
      <c r="K66" s="759"/>
      <c r="L66" s="759"/>
      <c r="M66" s="759"/>
      <c r="N66" s="759"/>
      <c r="O66" s="759"/>
      <c r="P66" s="760"/>
      <c r="Q66" s="735" t="s">
        <v>370</v>
      </c>
      <c r="R66" s="736"/>
      <c r="S66" s="736"/>
      <c r="T66" s="736"/>
      <c r="U66" s="737"/>
      <c r="V66" s="735" t="s">
        <v>371</v>
      </c>
      <c r="W66" s="736"/>
      <c r="X66" s="736"/>
      <c r="Y66" s="736"/>
      <c r="Z66" s="737"/>
      <c r="AA66" s="735" t="s">
        <v>372</v>
      </c>
      <c r="AB66" s="736"/>
      <c r="AC66" s="736"/>
      <c r="AD66" s="736"/>
      <c r="AE66" s="737"/>
      <c r="AF66" s="870" t="s">
        <v>373</v>
      </c>
      <c r="AG66" s="831"/>
      <c r="AH66" s="831"/>
      <c r="AI66" s="831"/>
      <c r="AJ66" s="871"/>
      <c r="AK66" s="735" t="s">
        <v>374</v>
      </c>
      <c r="AL66" s="759"/>
      <c r="AM66" s="759"/>
      <c r="AN66" s="759"/>
      <c r="AO66" s="760"/>
      <c r="AP66" s="735" t="s">
        <v>375</v>
      </c>
      <c r="AQ66" s="736"/>
      <c r="AR66" s="736"/>
      <c r="AS66" s="736"/>
      <c r="AT66" s="737"/>
      <c r="AU66" s="735" t="s">
        <v>390</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540</v>
      </c>
      <c r="C68" s="888"/>
      <c r="D68" s="888"/>
      <c r="E68" s="888"/>
      <c r="F68" s="888"/>
      <c r="G68" s="888"/>
      <c r="H68" s="888"/>
      <c r="I68" s="888"/>
      <c r="J68" s="888"/>
      <c r="K68" s="888"/>
      <c r="L68" s="888"/>
      <c r="M68" s="888"/>
      <c r="N68" s="888"/>
      <c r="O68" s="888"/>
      <c r="P68" s="889"/>
      <c r="Q68" s="890">
        <v>597</v>
      </c>
      <c r="R68" s="884"/>
      <c r="S68" s="884"/>
      <c r="T68" s="884"/>
      <c r="U68" s="884"/>
      <c r="V68" s="884">
        <v>571</v>
      </c>
      <c r="W68" s="884"/>
      <c r="X68" s="884"/>
      <c r="Y68" s="884"/>
      <c r="Z68" s="884"/>
      <c r="AA68" s="884">
        <v>27</v>
      </c>
      <c r="AB68" s="884"/>
      <c r="AC68" s="884"/>
      <c r="AD68" s="884"/>
      <c r="AE68" s="884"/>
      <c r="AF68" s="884">
        <v>27</v>
      </c>
      <c r="AG68" s="884"/>
      <c r="AH68" s="884"/>
      <c r="AI68" s="884"/>
      <c r="AJ68" s="884"/>
      <c r="AK68" s="884">
        <v>124</v>
      </c>
      <c r="AL68" s="884"/>
      <c r="AM68" s="884"/>
      <c r="AN68" s="884"/>
      <c r="AO68" s="884"/>
      <c r="AP68" s="884" t="s">
        <v>539</v>
      </c>
      <c r="AQ68" s="884"/>
      <c r="AR68" s="884"/>
      <c r="AS68" s="884"/>
      <c r="AT68" s="884"/>
      <c r="AU68" s="884" t="s">
        <v>539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541</v>
      </c>
      <c r="C69" s="892"/>
      <c r="D69" s="892"/>
      <c r="E69" s="892"/>
      <c r="F69" s="892"/>
      <c r="G69" s="892"/>
      <c r="H69" s="892"/>
      <c r="I69" s="892"/>
      <c r="J69" s="892"/>
      <c r="K69" s="892"/>
      <c r="L69" s="892"/>
      <c r="M69" s="892"/>
      <c r="N69" s="892"/>
      <c r="O69" s="892"/>
      <c r="P69" s="893"/>
      <c r="Q69" s="894">
        <v>5258</v>
      </c>
      <c r="R69" s="849"/>
      <c r="S69" s="849"/>
      <c r="T69" s="849"/>
      <c r="U69" s="849"/>
      <c r="V69" s="849">
        <v>5287</v>
      </c>
      <c r="W69" s="849"/>
      <c r="X69" s="849"/>
      <c r="Y69" s="849"/>
      <c r="Z69" s="849"/>
      <c r="AA69" s="849">
        <v>-30</v>
      </c>
      <c r="AB69" s="849"/>
      <c r="AC69" s="849"/>
      <c r="AD69" s="849"/>
      <c r="AE69" s="849"/>
      <c r="AF69" s="849">
        <v>2067</v>
      </c>
      <c r="AG69" s="849"/>
      <c r="AH69" s="849"/>
      <c r="AI69" s="849"/>
      <c r="AJ69" s="849"/>
      <c r="AK69" s="849">
        <v>727</v>
      </c>
      <c r="AL69" s="849"/>
      <c r="AM69" s="849"/>
      <c r="AN69" s="849"/>
      <c r="AO69" s="849"/>
      <c r="AP69" s="849">
        <v>3048</v>
      </c>
      <c r="AQ69" s="849"/>
      <c r="AR69" s="849"/>
      <c r="AS69" s="849"/>
      <c r="AT69" s="849"/>
      <c r="AU69" s="849" t="s">
        <v>539</v>
      </c>
      <c r="AV69" s="849"/>
      <c r="AW69" s="849"/>
      <c r="AX69" s="849"/>
      <c r="AY69" s="849"/>
      <c r="AZ69" s="895" t="s">
        <v>544</v>
      </c>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542</v>
      </c>
      <c r="C70" s="892"/>
      <c r="D70" s="892"/>
      <c r="E70" s="892"/>
      <c r="F70" s="892"/>
      <c r="G70" s="892"/>
      <c r="H70" s="892"/>
      <c r="I70" s="892"/>
      <c r="J70" s="892"/>
      <c r="K70" s="892"/>
      <c r="L70" s="892"/>
      <c r="M70" s="892"/>
      <c r="N70" s="892"/>
      <c r="O70" s="892"/>
      <c r="P70" s="893"/>
      <c r="Q70" s="894">
        <v>2150</v>
      </c>
      <c r="R70" s="849"/>
      <c r="S70" s="849"/>
      <c r="T70" s="849"/>
      <c r="U70" s="849"/>
      <c r="V70" s="849">
        <v>2141</v>
      </c>
      <c r="W70" s="849"/>
      <c r="X70" s="849"/>
      <c r="Y70" s="849"/>
      <c r="Z70" s="849"/>
      <c r="AA70" s="849">
        <v>10</v>
      </c>
      <c r="AB70" s="849"/>
      <c r="AC70" s="849"/>
      <c r="AD70" s="849"/>
      <c r="AE70" s="849"/>
      <c r="AF70" s="849">
        <v>10</v>
      </c>
      <c r="AG70" s="849"/>
      <c r="AH70" s="849"/>
      <c r="AI70" s="849"/>
      <c r="AJ70" s="849"/>
      <c r="AK70" s="849" t="s">
        <v>539</v>
      </c>
      <c r="AL70" s="849"/>
      <c r="AM70" s="849"/>
      <c r="AN70" s="849"/>
      <c r="AO70" s="849"/>
      <c r="AP70" s="849" t="s">
        <v>539</v>
      </c>
      <c r="AQ70" s="849"/>
      <c r="AR70" s="849"/>
      <c r="AS70" s="849"/>
      <c r="AT70" s="849"/>
      <c r="AU70" s="849" t="s">
        <v>539</v>
      </c>
      <c r="AV70" s="849"/>
      <c r="AW70" s="849"/>
      <c r="AX70" s="849"/>
      <c r="AY70" s="849"/>
      <c r="AZ70" s="895" t="s">
        <v>545</v>
      </c>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542</v>
      </c>
      <c r="C71" s="892"/>
      <c r="D71" s="892"/>
      <c r="E71" s="892"/>
      <c r="F71" s="892"/>
      <c r="G71" s="892"/>
      <c r="H71" s="892"/>
      <c r="I71" s="892"/>
      <c r="J71" s="892"/>
      <c r="K71" s="892"/>
      <c r="L71" s="892"/>
      <c r="M71" s="892"/>
      <c r="N71" s="892"/>
      <c r="O71" s="892"/>
      <c r="P71" s="893"/>
      <c r="Q71" s="894">
        <v>395095</v>
      </c>
      <c r="R71" s="849"/>
      <c r="S71" s="849"/>
      <c r="T71" s="849"/>
      <c r="U71" s="849"/>
      <c r="V71" s="849">
        <v>382735</v>
      </c>
      <c r="W71" s="849"/>
      <c r="X71" s="849"/>
      <c r="Y71" s="849"/>
      <c r="Z71" s="849"/>
      <c r="AA71" s="849">
        <v>12360</v>
      </c>
      <c r="AB71" s="849"/>
      <c r="AC71" s="849"/>
      <c r="AD71" s="849"/>
      <c r="AE71" s="849"/>
      <c r="AF71" s="849">
        <v>12360</v>
      </c>
      <c r="AG71" s="849"/>
      <c r="AH71" s="849"/>
      <c r="AI71" s="849"/>
      <c r="AJ71" s="849"/>
      <c r="AK71" s="849">
        <v>2332</v>
      </c>
      <c r="AL71" s="849"/>
      <c r="AM71" s="849"/>
      <c r="AN71" s="849"/>
      <c r="AO71" s="849"/>
      <c r="AP71" s="849" t="s">
        <v>539</v>
      </c>
      <c r="AQ71" s="849"/>
      <c r="AR71" s="849"/>
      <c r="AS71" s="849"/>
      <c r="AT71" s="849"/>
      <c r="AU71" s="849" t="s">
        <v>539</v>
      </c>
      <c r="AV71" s="849"/>
      <c r="AW71" s="849"/>
      <c r="AX71" s="849"/>
      <c r="AY71" s="849"/>
      <c r="AZ71" s="895" t="s">
        <v>546</v>
      </c>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543</v>
      </c>
      <c r="C72" s="892"/>
      <c r="D72" s="892"/>
      <c r="E72" s="892"/>
      <c r="F72" s="892"/>
      <c r="G72" s="892"/>
      <c r="H72" s="892"/>
      <c r="I72" s="892"/>
      <c r="J72" s="892"/>
      <c r="K72" s="892"/>
      <c r="L72" s="892"/>
      <c r="M72" s="892"/>
      <c r="N72" s="892"/>
      <c r="O72" s="892"/>
      <c r="P72" s="893"/>
      <c r="Q72" s="894">
        <v>300</v>
      </c>
      <c r="R72" s="849"/>
      <c r="S72" s="849"/>
      <c r="T72" s="849"/>
      <c r="U72" s="849"/>
      <c r="V72" s="849">
        <v>294</v>
      </c>
      <c r="W72" s="849"/>
      <c r="X72" s="849"/>
      <c r="Y72" s="849"/>
      <c r="Z72" s="849"/>
      <c r="AA72" s="849">
        <v>7</v>
      </c>
      <c r="AB72" s="849"/>
      <c r="AC72" s="849"/>
      <c r="AD72" s="849"/>
      <c r="AE72" s="849"/>
      <c r="AF72" s="849">
        <v>7</v>
      </c>
      <c r="AG72" s="849"/>
      <c r="AH72" s="849"/>
      <c r="AI72" s="849"/>
      <c r="AJ72" s="849"/>
      <c r="AK72" s="849">
        <v>4</v>
      </c>
      <c r="AL72" s="849"/>
      <c r="AM72" s="849"/>
      <c r="AN72" s="849"/>
      <c r="AO72" s="849"/>
      <c r="AP72" s="849" t="s">
        <v>539</v>
      </c>
      <c r="AQ72" s="849"/>
      <c r="AR72" s="849"/>
      <c r="AS72" s="849"/>
      <c r="AT72" s="849"/>
      <c r="AU72" s="849" t="s">
        <v>539</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366</v>
      </c>
      <c r="B88" s="808" t="s">
        <v>391</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14471</v>
      </c>
      <c r="AG88" s="860"/>
      <c r="AH88" s="860"/>
      <c r="AI88" s="860"/>
      <c r="AJ88" s="860"/>
      <c r="AK88" s="857"/>
      <c r="AL88" s="857"/>
      <c r="AM88" s="857"/>
      <c r="AN88" s="857"/>
      <c r="AO88" s="857"/>
      <c r="AP88" s="860">
        <v>3048</v>
      </c>
      <c r="AQ88" s="860"/>
      <c r="AR88" s="860"/>
      <c r="AS88" s="860"/>
      <c r="AT88" s="860"/>
      <c r="AU88" s="860" t="s">
        <v>539</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808" t="s">
        <v>392</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553</v>
      </c>
      <c r="CS102" s="868"/>
      <c r="CT102" s="868"/>
      <c r="CU102" s="868"/>
      <c r="CV102" s="911"/>
      <c r="CW102" s="910">
        <v>218</v>
      </c>
      <c r="CX102" s="868"/>
      <c r="CY102" s="868"/>
      <c r="CZ102" s="868"/>
      <c r="DA102" s="911"/>
      <c r="DB102" s="910" t="s">
        <v>539</v>
      </c>
      <c r="DC102" s="868"/>
      <c r="DD102" s="868"/>
      <c r="DE102" s="868"/>
      <c r="DF102" s="911"/>
      <c r="DG102" s="910">
        <v>2693</v>
      </c>
      <c r="DH102" s="868"/>
      <c r="DI102" s="868"/>
      <c r="DJ102" s="868"/>
      <c r="DK102" s="911"/>
      <c r="DL102" s="910" t="s">
        <v>539</v>
      </c>
      <c r="DM102" s="868"/>
      <c r="DN102" s="868"/>
      <c r="DO102" s="868"/>
      <c r="DP102" s="911"/>
      <c r="DQ102" s="910" t="s">
        <v>539</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399</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400</v>
      </c>
      <c r="AB109" s="913"/>
      <c r="AC109" s="913"/>
      <c r="AD109" s="913"/>
      <c r="AE109" s="914"/>
      <c r="AF109" s="912" t="s">
        <v>284</v>
      </c>
      <c r="AG109" s="913"/>
      <c r="AH109" s="913"/>
      <c r="AI109" s="913"/>
      <c r="AJ109" s="914"/>
      <c r="AK109" s="912" t="s">
        <v>283</v>
      </c>
      <c r="AL109" s="913"/>
      <c r="AM109" s="913"/>
      <c r="AN109" s="913"/>
      <c r="AO109" s="914"/>
      <c r="AP109" s="912" t="s">
        <v>401</v>
      </c>
      <c r="AQ109" s="913"/>
      <c r="AR109" s="913"/>
      <c r="AS109" s="913"/>
      <c r="AT109" s="915"/>
      <c r="AU109" s="934" t="s">
        <v>399</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400</v>
      </c>
      <c r="BR109" s="913"/>
      <c r="BS109" s="913"/>
      <c r="BT109" s="913"/>
      <c r="BU109" s="914"/>
      <c r="BV109" s="912" t="s">
        <v>284</v>
      </c>
      <c r="BW109" s="913"/>
      <c r="BX109" s="913"/>
      <c r="BY109" s="913"/>
      <c r="BZ109" s="914"/>
      <c r="CA109" s="912" t="s">
        <v>283</v>
      </c>
      <c r="CB109" s="913"/>
      <c r="CC109" s="913"/>
      <c r="CD109" s="913"/>
      <c r="CE109" s="914"/>
      <c r="CF109" s="935" t="s">
        <v>401</v>
      </c>
      <c r="CG109" s="935"/>
      <c r="CH109" s="935"/>
      <c r="CI109" s="935"/>
      <c r="CJ109" s="935"/>
      <c r="CK109" s="912" t="s">
        <v>402</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400</v>
      </c>
      <c r="DH109" s="913"/>
      <c r="DI109" s="913"/>
      <c r="DJ109" s="913"/>
      <c r="DK109" s="914"/>
      <c r="DL109" s="912" t="s">
        <v>284</v>
      </c>
      <c r="DM109" s="913"/>
      <c r="DN109" s="913"/>
      <c r="DO109" s="913"/>
      <c r="DP109" s="914"/>
      <c r="DQ109" s="912" t="s">
        <v>283</v>
      </c>
      <c r="DR109" s="913"/>
      <c r="DS109" s="913"/>
      <c r="DT109" s="913"/>
      <c r="DU109" s="914"/>
      <c r="DV109" s="912" t="s">
        <v>401</v>
      </c>
      <c r="DW109" s="913"/>
      <c r="DX109" s="913"/>
      <c r="DY109" s="913"/>
      <c r="DZ109" s="915"/>
    </row>
    <row r="110" spans="1:131" s="197" customFormat="1" ht="26.25" customHeight="1" x14ac:dyDescent="0.15">
      <c r="A110" s="916" t="s">
        <v>403</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6869713</v>
      </c>
      <c r="AB110" s="920"/>
      <c r="AC110" s="920"/>
      <c r="AD110" s="920"/>
      <c r="AE110" s="921"/>
      <c r="AF110" s="922">
        <v>6538359</v>
      </c>
      <c r="AG110" s="920"/>
      <c r="AH110" s="920"/>
      <c r="AI110" s="920"/>
      <c r="AJ110" s="921"/>
      <c r="AK110" s="922">
        <v>6463209</v>
      </c>
      <c r="AL110" s="920"/>
      <c r="AM110" s="920"/>
      <c r="AN110" s="920"/>
      <c r="AO110" s="921"/>
      <c r="AP110" s="923">
        <v>14.8</v>
      </c>
      <c r="AQ110" s="924"/>
      <c r="AR110" s="924"/>
      <c r="AS110" s="924"/>
      <c r="AT110" s="925"/>
      <c r="AU110" s="926" t="s">
        <v>61</v>
      </c>
      <c r="AV110" s="927"/>
      <c r="AW110" s="927"/>
      <c r="AX110" s="927"/>
      <c r="AY110" s="928"/>
      <c r="AZ110" s="970" t="s">
        <v>404</v>
      </c>
      <c r="BA110" s="917"/>
      <c r="BB110" s="917"/>
      <c r="BC110" s="917"/>
      <c r="BD110" s="917"/>
      <c r="BE110" s="917"/>
      <c r="BF110" s="917"/>
      <c r="BG110" s="917"/>
      <c r="BH110" s="917"/>
      <c r="BI110" s="917"/>
      <c r="BJ110" s="917"/>
      <c r="BK110" s="917"/>
      <c r="BL110" s="917"/>
      <c r="BM110" s="917"/>
      <c r="BN110" s="917"/>
      <c r="BO110" s="917"/>
      <c r="BP110" s="918"/>
      <c r="BQ110" s="956">
        <v>73031818</v>
      </c>
      <c r="BR110" s="957"/>
      <c r="BS110" s="957"/>
      <c r="BT110" s="957"/>
      <c r="BU110" s="957"/>
      <c r="BV110" s="957">
        <v>74335854</v>
      </c>
      <c r="BW110" s="957"/>
      <c r="BX110" s="957"/>
      <c r="BY110" s="957"/>
      <c r="BZ110" s="957"/>
      <c r="CA110" s="957">
        <v>76566379</v>
      </c>
      <c r="CB110" s="957"/>
      <c r="CC110" s="957"/>
      <c r="CD110" s="957"/>
      <c r="CE110" s="957"/>
      <c r="CF110" s="971">
        <v>175</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x14ac:dyDescent="0.15">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29"/>
      <c r="AV111" s="930"/>
      <c r="AW111" s="930"/>
      <c r="AX111" s="930"/>
      <c r="AY111" s="931"/>
      <c r="AZ111" s="979" t="s">
        <v>408</v>
      </c>
      <c r="BA111" s="980"/>
      <c r="BB111" s="980"/>
      <c r="BC111" s="980"/>
      <c r="BD111" s="980"/>
      <c r="BE111" s="980"/>
      <c r="BF111" s="980"/>
      <c r="BG111" s="980"/>
      <c r="BH111" s="980"/>
      <c r="BI111" s="980"/>
      <c r="BJ111" s="980"/>
      <c r="BK111" s="980"/>
      <c r="BL111" s="980"/>
      <c r="BM111" s="980"/>
      <c r="BN111" s="980"/>
      <c r="BO111" s="980"/>
      <c r="BP111" s="981"/>
      <c r="BQ111" s="949">
        <v>7048321</v>
      </c>
      <c r="BR111" s="950"/>
      <c r="BS111" s="950"/>
      <c r="BT111" s="950"/>
      <c r="BU111" s="950"/>
      <c r="BV111" s="950">
        <v>5982990</v>
      </c>
      <c r="BW111" s="950"/>
      <c r="BX111" s="950"/>
      <c r="BY111" s="950"/>
      <c r="BZ111" s="950"/>
      <c r="CA111" s="950">
        <v>6037681</v>
      </c>
      <c r="CB111" s="950"/>
      <c r="CC111" s="950"/>
      <c r="CD111" s="950"/>
      <c r="CE111" s="950"/>
      <c r="CF111" s="944">
        <v>13.8</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410</v>
      </c>
      <c r="DH111" s="950"/>
      <c r="DI111" s="950"/>
      <c r="DJ111" s="950"/>
      <c r="DK111" s="950"/>
      <c r="DL111" s="950" t="s">
        <v>410</v>
      </c>
      <c r="DM111" s="950"/>
      <c r="DN111" s="950"/>
      <c r="DO111" s="950"/>
      <c r="DP111" s="950"/>
      <c r="DQ111" s="950" t="s">
        <v>410</v>
      </c>
      <c r="DR111" s="950"/>
      <c r="DS111" s="950"/>
      <c r="DT111" s="950"/>
      <c r="DU111" s="950"/>
      <c r="DV111" s="951" t="s">
        <v>410</v>
      </c>
      <c r="DW111" s="951"/>
      <c r="DX111" s="951"/>
      <c r="DY111" s="951"/>
      <c r="DZ111" s="952"/>
    </row>
    <row r="112" spans="1:131" s="197"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410</v>
      </c>
      <c r="AB112" s="989"/>
      <c r="AC112" s="989"/>
      <c r="AD112" s="989"/>
      <c r="AE112" s="990"/>
      <c r="AF112" s="991" t="s">
        <v>410</v>
      </c>
      <c r="AG112" s="989"/>
      <c r="AH112" s="989"/>
      <c r="AI112" s="989"/>
      <c r="AJ112" s="990"/>
      <c r="AK112" s="991" t="s">
        <v>410</v>
      </c>
      <c r="AL112" s="989"/>
      <c r="AM112" s="989"/>
      <c r="AN112" s="989"/>
      <c r="AO112" s="990"/>
      <c r="AP112" s="992" t="s">
        <v>410</v>
      </c>
      <c r="AQ112" s="993"/>
      <c r="AR112" s="993"/>
      <c r="AS112" s="993"/>
      <c r="AT112" s="994"/>
      <c r="AU112" s="929"/>
      <c r="AV112" s="930"/>
      <c r="AW112" s="930"/>
      <c r="AX112" s="930"/>
      <c r="AY112" s="931"/>
      <c r="AZ112" s="979" t="s">
        <v>413</v>
      </c>
      <c r="BA112" s="980"/>
      <c r="BB112" s="980"/>
      <c r="BC112" s="980"/>
      <c r="BD112" s="980"/>
      <c r="BE112" s="980"/>
      <c r="BF112" s="980"/>
      <c r="BG112" s="980"/>
      <c r="BH112" s="980"/>
      <c r="BI112" s="980"/>
      <c r="BJ112" s="980"/>
      <c r="BK112" s="980"/>
      <c r="BL112" s="980"/>
      <c r="BM112" s="980"/>
      <c r="BN112" s="980"/>
      <c r="BO112" s="980"/>
      <c r="BP112" s="981"/>
      <c r="BQ112" s="949">
        <v>25451170</v>
      </c>
      <c r="BR112" s="950"/>
      <c r="BS112" s="950"/>
      <c r="BT112" s="950"/>
      <c r="BU112" s="950"/>
      <c r="BV112" s="950">
        <v>23979016</v>
      </c>
      <c r="BW112" s="950"/>
      <c r="BX112" s="950"/>
      <c r="BY112" s="950"/>
      <c r="BZ112" s="950"/>
      <c r="CA112" s="950">
        <v>21740797</v>
      </c>
      <c r="CB112" s="950"/>
      <c r="CC112" s="950"/>
      <c r="CD112" s="950"/>
      <c r="CE112" s="950"/>
      <c r="CF112" s="944">
        <v>49.7</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410</v>
      </c>
      <c r="DH112" s="950"/>
      <c r="DI112" s="950"/>
      <c r="DJ112" s="950"/>
      <c r="DK112" s="950"/>
      <c r="DL112" s="950" t="s">
        <v>410</v>
      </c>
      <c r="DM112" s="950"/>
      <c r="DN112" s="950"/>
      <c r="DO112" s="950"/>
      <c r="DP112" s="950"/>
      <c r="DQ112" s="950" t="s">
        <v>410</v>
      </c>
      <c r="DR112" s="950"/>
      <c r="DS112" s="950"/>
      <c r="DT112" s="950"/>
      <c r="DU112" s="950"/>
      <c r="DV112" s="951" t="s">
        <v>410</v>
      </c>
      <c r="DW112" s="951"/>
      <c r="DX112" s="951"/>
      <c r="DY112" s="951"/>
      <c r="DZ112" s="952"/>
    </row>
    <row r="113" spans="1:130" s="197"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2769404</v>
      </c>
      <c r="AB113" s="964"/>
      <c r="AC113" s="964"/>
      <c r="AD113" s="964"/>
      <c r="AE113" s="965"/>
      <c r="AF113" s="966">
        <v>2351642</v>
      </c>
      <c r="AG113" s="964"/>
      <c r="AH113" s="964"/>
      <c r="AI113" s="964"/>
      <c r="AJ113" s="965"/>
      <c r="AK113" s="966">
        <v>2165593</v>
      </c>
      <c r="AL113" s="964"/>
      <c r="AM113" s="964"/>
      <c r="AN113" s="964"/>
      <c r="AO113" s="965"/>
      <c r="AP113" s="967">
        <v>4.9000000000000004</v>
      </c>
      <c r="AQ113" s="968"/>
      <c r="AR113" s="968"/>
      <c r="AS113" s="968"/>
      <c r="AT113" s="969"/>
      <c r="AU113" s="929"/>
      <c r="AV113" s="930"/>
      <c r="AW113" s="930"/>
      <c r="AX113" s="930"/>
      <c r="AY113" s="931"/>
      <c r="AZ113" s="979" t="s">
        <v>416</v>
      </c>
      <c r="BA113" s="980"/>
      <c r="BB113" s="980"/>
      <c r="BC113" s="980"/>
      <c r="BD113" s="980"/>
      <c r="BE113" s="980"/>
      <c r="BF113" s="980"/>
      <c r="BG113" s="980"/>
      <c r="BH113" s="980"/>
      <c r="BI113" s="980"/>
      <c r="BJ113" s="980"/>
      <c r="BK113" s="980"/>
      <c r="BL113" s="980"/>
      <c r="BM113" s="980"/>
      <c r="BN113" s="980"/>
      <c r="BO113" s="980"/>
      <c r="BP113" s="981"/>
      <c r="BQ113" s="949">
        <v>876230</v>
      </c>
      <c r="BR113" s="950"/>
      <c r="BS113" s="950"/>
      <c r="BT113" s="950"/>
      <c r="BU113" s="950"/>
      <c r="BV113" s="950">
        <v>857120</v>
      </c>
      <c r="BW113" s="950"/>
      <c r="BX113" s="950"/>
      <c r="BY113" s="950"/>
      <c r="BZ113" s="950"/>
      <c r="CA113" s="950">
        <v>777318</v>
      </c>
      <c r="CB113" s="950"/>
      <c r="CC113" s="950"/>
      <c r="CD113" s="950"/>
      <c r="CE113" s="950"/>
      <c r="CF113" s="944">
        <v>1.8</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2605085</v>
      </c>
      <c r="DH113" s="989"/>
      <c r="DI113" s="989"/>
      <c r="DJ113" s="989"/>
      <c r="DK113" s="990"/>
      <c r="DL113" s="991">
        <v>2319608</v>
      </c>
      <c r="DM113" s="989"/>
      <c r="DN113" s="989"/>
      <c r="DO113" s="989"/>
      <c r="DP113" s="990"/>
      <c r="DQ113" s="991">
        <v>2038494</v>
      </c>
      <c r="DR113" s="989"/>
      <c r="DS113" s="989"/>
      <c r="DT113" s="989"/>
      <c r="DU113" s="990"/>
      <c r="DV113" s="992">
        <v>4.7</v>
      </c>
      <c r="DW113" s="993"/>
      <c r="DX113" s="993"/>
      <c r="DY113" s="993"/>
      <c r="DZ113" s="994"/>
    </row>
    <row r="114" spans="1:130" s="197"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86127</v>
      </c>
      <c r="AB114" s="989"/>
      <c r="AC114" s="989"/>
      <c r="AD114" s="989"/>
      <c r="AE114" s="990"/>
      <c r="AF114" s="991">
        <v>101613</v>
      </c>
      <c r="AG114" s="989"/>
      <c r="AH114" s="989"/>
      <c r="AI114" s="989"/>
      <c r="AJ114" s="990"/>
      <c r="AK114" s="991">
        <v>83713</v>
      </c>
      <c r="AL114" s="989"/>
      <c r="AM114" s="989"/>
      <c r="AN114" s="989"/>
      <c r="AO114" s="990"/>
      <c r="AP114" s="992">
        <v>0.2</v>
      </c>
      <c r="AQ114" s="993"/>
      <c r="AR114" s="993"/>
      <c r="AS114" s="993"/>
      <c r="AT114" s="994"/>
      <c r="AU114" s="929"/>
      <c r="AV114" s="930"/>
      <c r="AW114" s="930"/>
      <c r="AX114" s="930"/>
      <c r="AY114" s="931"/>
      <c r="AZ114" s="979" t="s">
        <v>419</v>
      </c>
      <c r="BA114" s="980"/>
      <c r="BB114" s="980"/>
      <c r="BC114" s="980"/>
      <c r="BD114" s="980"/>
      <c r="BE114" s="980"/>
      <c r="BF114" s="980"/>
      <c r="BG114" s="980"/>
      <c r="BH114" s="980"/>
      <c r="BI114" s="980"/>
      <c r="BJ114" s="980"/>
      <c r="BK114" s="980"/>
      <c r="BL114" s="980"/>
      <c r="BM114" s="980"/>
      <c r="BN114" s="980"/>
      <c r="BO114" s="980"/>
      <c r="BP114" s="981"/>
      <c r="BQ114" s="949">
        <v>14960372</v>
      </c>
      <c r="BR114" s="950"/>
      <c r="BS114" s="950"/>
      <c r="BT114" s="950"/>
      <c r="BU114" s="950"/>
      <c r="BV114" s="950">
        <v>14168530</v>
      </c>
      <c r="BW114" s="950"/>
      <c r="BX114" s="950"/>
      <c r="BY114" s="950"/>
      <c r="BZ114" s="950"/>
      <c r="CA114" s="950">
        <v>13399303</v>
      </c>
      <c r="CB114" s="950"/>
      <c r="CC114" s="950"/>
      <c r="CD114" s="950"/>
      <c r="CE114" s="950"/>
      <c r="CF114" s="944">
        <v>30.6</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410</v>
      </c>
      <c r="DH114" s="989"/>
      <c r="DI114" s="989"/>
      <c r="DJ114" s="989"/>
      <c r="DK114" s="990"/>
      <c r="DL114" s="991" t="s">
        <v>410</v>
      </c>
      <c r="DM114" s="989"/>
      <c r="DN114" s="989"/>
      <c r="DO114" s="989"/>
      <c r="DP114" s="990"/>
      <c r="DQ114" s="991" t="s">
        <v>410</v>
      </c>
      <c r="DR114" s="989"/>
      <c r="DS114" s="989"/>
      <c r="DT114" s="989"/>
      <c r="DU114" s="990"/>
      <c r="DV114" s="992" t="s">
        <v>410</v>
      </c>
      <c r="DW114" s="993"/>
      <c r="DX114" s="993"/>
      <c r="DY114" s="993"/>
      <c r="DZ114" s="994"/>
    </row>
    <row r="115" spans="1:130" s="197"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486890</v>
      </c>
      <c r="AB115" s="964"/>
      <c r="AC115" s="964"/>
      <c r="AD115" s="964"/>
      <c r="AE115" s="965"/>
      <c r="AF115" s="966">
        <v>473963</v>
      </c>
      <c r="AG115" s="964"/>
      <c r="AH115" s="964"/>
      <c r="AI115" s="964"/>
      <c r="AJ115" s="965"/>
      <c r="AK115" s="966">
        <v>463949</v>
      </c>
      <c r="AL115" s="964"/>
      <c r="AM115" s="964"/>
      <c r="AN115" s="964"/>
      <c r="AO115" s="965"/>
      <c r="AP115" s="967">
        <v>1.1000000000000001</v>
      </c>
      <c r="AQ115" s="968"/>
      <c r="AR115" s="968"/>
      <c r="AS115" s="968"/>
      <c r="AT115" s="969"/>
      <c r="AU115" s="929"/>
      <c r="AV115" s="930"/>
      <c r="AW115" s="930"/>
      <c r="AX115" s="930"/>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410</v>
      </c>
      <c r="BR115" s="950"/>
      <c r="BS115" s="950"/>
      <c r="BT115" s="950"/>
      <c r="BU115" s="950"/>
      <c r="BV115" s="950" t="s">
        <v>410</v>
      </c>
      <c r="BW115" s="950"/>
      <c r="BX115" s="950"/>
      <c r="BY115" s="950"/>
      <c r="BZ115" s="950"/>
      <c r="CA115" s="950" t="s">
        <v>410</v>
      </c>
      <c r="CB115" s="950"/>
      <c r="CC115" s="950"/>
      <c r="CD115" s="950"/>
      <c r="CE115" s="950"/>
      <c r="CF115" s="944" t="s">
        <v>410</v>
      </c>
      <c r="CG115" s="945"/>
      <c r="CH115" s="945"/>
      <c r="CI115" s="945"/>
      <c r="CJ115" s="945"/>
      <c r="CK115" s="975"/>
      <c r="CL115" s="976"/>
      <c r="CM115" s="979" t="s">
        <v>423</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2812626</v>
      </c>
      <c r="DH115" s="989"/>
      <c r="DI115" s="989"/>
      <c r="DJ115" s="989"/>
      <c r="DK115" s="990"/>
      <c r="DL115" s="991">
        <v>2244974</v>
      </c>
      <c r="DM115" s="989"/>
      <c r="DN115" s="989"/>
      <c r="DO115" s="989"/>
      <c r="DP115" s="990"/>
      <c r="DQ115" s="991">
        <v>2692516</v>
      </c>
      <c r="DR115" s="989"/>
      <c r="DS115" s="989"/>
      <c r="DT115" s="989"/>
      <c r="DU115" s="990"/>
      <c r="DV115" s="992">
        <v>6.2</v>
      </c>
      <c r="DW115" s="993"/>
      <c r="DX115" s="993"/>
      <c r="DY115" s="993"/>
      <c r="DZ115" s="994"/>
    </row>
    <row r="116" spans="1:130" s="197" customFormat="1" ht="26.25" customHeight="1" x14ac:dyDescent="0.15">
      <c r="A116" s="986"/>
      <c r="B116" s="987"/>
      <c r="C116" s="1001" t="s">
        <v>424</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410</v>
      </c>
      <c r="AB116" s="989"/>
      <c r="AC116" s="989"/>
      <c r="AD116" s="989"/>
      <c r="AE116" s="990"/>
      <c r="AF116" s="991" t="s">
        <v>410</v>
      </c>
      <c r="AG116" s="989"/>
      <c r="AH116" s="989"/>
      <c r="AI116" s="989"/>
      <c r="AJ116" s="990"/>
      <c r="AK116" s="991" t="s">
        <v>410</v>
      </c>
      <c r="AL116" s="989"/>
      <c r="AM116" s="989"/>
      <c r="AN116" s="989"/>
      <c r="AO116" s="990"/>
      <c r="AP116" s="992" t="s">
        <v>410</v>
      </c>
      <c r="AQ116" s="993"/>
      <c r="AR116" s="993"/>
      <c r="AS116" s="993"/>
      <c r="AT116" s="994"/>
      <c r="AU116" s="929"/>
      <c r="AV116" s="930"/>
      <c r="AW116" s="930"/>
      <c r="AX116" s="930"/>
      <c r="AY116" s="931"/>
      <c r="AZ116" s="979" t="s">
        <v>425</v>
      </c>
      <c r="BA116" s="980"/>
      <c r="BB116" s="980"/>
      <c r="BC116" s="980"/>
      <c r="BD116" s="980"/>
      <c r="BE116" s="980"/>
      <c r="BF116" s="980"/>
      <c r="BG116" s="980"/>
      <c r="BH116" s="980"/>
      <c r="BI116" s="980"/>
      <c r="BJ116" s="980"/>
      <c r="BK116" s="980"/>
      <c r="BL116" s="980"/>
      <c r="BM116" s="980"/>
      <c r="BN116" s="980"/>
      <c r="BO116" s="980"/>
      <c r="BP116" s="981"/>
      <c r="BQ116" s="949" t="s">
        <v>410</v>
      </c>
      <c r="BR116" s="950"/>
      <c r="BS116" s="950"/>
      <c r="BT116" s="950"/>
      <c r="BU116" s="950"/>
      <c r="BV116" s="950" t="s">
        <v>410</v>
      </c>
      <c r="BW116" s="950"/>
      <c r="BX116" s="950"/>
      <c r="BY116" s="950"/>
      <c r="BZ116" s="950"/>
      <c r="CA116" s="950" t="s">
        <v>410</v>
      </c>
      <c r="CB116" s="950"/>
      <c r="CC116" s="950"/>
      <c r="CD116" s="950"/>
      <c r="CE116" s="950"/>
      <c r="CF116" s="944" t="s">
        <v>410</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279946</v>
      </c>
      <c r="DH116" s="989"/>
      <c r="DI116" s="989"/>
      <c r="DJ116" s="989"/>
      <c r="DK116" s="990"/>
      <c r="DL116" s="991">
        <v>253869</v>
      </c>
      <c r="DM116" s="989"/>
      <c r="DN116" s="989"/>
      <c r="DO116" s="989"/>
      <c r="DP116" s="990"/>
      <c r="DQ116" s="991">
        <v>274122</v>
      </c>
      <c r="DR116" s="989"/>
      <c r="DS116" s="989"/>
      <c r="DT116" s="989"/>
      <c r="DU116" s="990"/>
      <c r="DV116" s="992">
        <v>0.6</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427</v>
      </c>
      <c r="Z117" s="914"/>
      <c r="AA117" s="1026">
        <v>10212134</v>
      </c>
      <c r="AB117" s="996"/>
      <c r="AC117" s="996"/>
      <c r="AD117" s="996"/>
      <c r="AE117" s="997"/>
      <c r="AF117" s="995">
        <v>9465577</v>
      </c>
      <c r="AG117" s="996"/>
      <c r="AH117" s="996"/>
      <c r="AI117" s="996"/>
      <c r="AJ117" s="997"/>
      <c r="AK117" s="995">
        <v>9176464</v>
      </c>
      <c r="AL117" s="996"/>
      <c r="AM117" s="996"/>
      <c r="AN117" s="996"/>
      <c r="AO117" s="997"/>
      <c r="AP117" s="998"/>
      <c r="AQ117" s="999"/>
      <c r="AR117" s="999"/>
      <c r="AS117" s="999"/>
      <c r="AT117" s="1000"/>
      <c r="AU117" s="929"/>
      <c r="AV117" s="930"/>
      <c r="AW117" s="930"/>
      <c r="AX117" s="930"/>
      <c r="AY117" s="931"/>
      <c r="AZ117" s="1025" t="s">
        <v>428</v>
      </c>
      <c r="BA117" s="1001"/>
      <c r="BB117" s="1001"/>
      <c r="BC117" s="1001"/>
      <c r="BD117" s="1001"/>
      <c r="BE117" s="1001"/>
      <c r="BF117" s="1001"/>
      <c r="BG117" s="1001"/>
      <c r="BH117" s="1001"/>
      <c r="BI117" s="1001"/>
      <c r="BJ117" s="1001"/>
      <c r="BK117" s="1001"/>
      <c r="BL117" s="1001"/>
      <c r="BM117" s="1001"/>
      <c r="BN117" s="1001"/>
      <c r="BO117" s="1001"/>
      <c r="BP117" s="1002"/>
      <c r="BQ117" s="1015" t="s">
        <v>429</v>
      </c>
      <c r="BR117" s="1016"/>
      <c r="BS117" s="1016"/>
      <c r="BT117" s="1016"/>
      <c r="BU117" s="1016"/>
      <c r="BV117" s="1016" t="s">
        <v>429</v>
      </c>
      <c r="BW117" s="1016"/>
      <c r="BX117" s="1016"/>
      <c r="BY117" s="1016"/>
      <c r="BZ117" s="1016"/>
      <c r="CA117" s="1016" t="s">
        <v>429</v>
      </c>
      <c r="CB117" s="1016"/>
      <c r="CC117" s="1016"/>
      <c r="CD117" s="1016"/>
      <c r="CE117" s="1016"/>
      <c r="CF117" s="944" t="s">
        <v>429</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429</v>
      </c>
      <c r="DH117" s="989"/>
      <c r="DI117" s="989"/>
      <c r="DJ117" s="989"/>
      <c r="DK117" s="990"/>
      <c r="DL117" s="991" t="s">
        <v>429</v>
      </c>
      <c r="DM117" s="989"/>
      <c r="DN117" s="989"/>
      <c r="DO117" s="989"/>
      <c r="DP117" s="990"/>
      <c r="DQ117" s="991" t="s">
        <v>429</v>
      </c>
      <c r="DR117" s="989"/>
      <c r="DS117" s="989"/>
      <c r="DT117" s="989"/>
      <c r="DU117" s="990"/>
      <c r="DV117" s="992" t="s">
        <v>429</v>
      </c>
      <c r="DW117" s="993"/>
      <c r="DX117" s="993"/>
      <c r="DY117" s="993"/>
      <c r="DZ117" s="994"/>
    </row>
    <row r="118" spans="1:130" s="197" customFormat="1" ht="26.25" customHeight="1" x14ac:dyDescent="0.15">
      <c r="A118" s="934" t="s">
        <v>402</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400</v>
      </c>
      <c r="AB118" s="913"/>
      <c r="AC118" s="913"/>
      <c r="AD118" s="913"/>
      <c r="AE118" s="914"/>
      <c r="AF118" s="912" t="s">
        <v>284</v>
      </c>
      <c r="AG118" s="913"/>
      <c r="AH118" s="913"/>
      <c r="AI118" s="913"/>
      <c r="AJ118" s="914"/>
      <c r="AK118" s="912" t="s">
        <v>283</v>
      </c>
      <c r="AL118" s="913"/>
      <c r="AM118" s="913"/>
      <c r="AN118" s="913"/>
      <c r="AO118" s="914"/>
      <c r="AP118" s="1020" t="s">
        <v>401</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431</v>
      </c>
      <c r="BP118" s="1024"/>
      <c r="BQ118" s="1015">
        <v>121367911</v>
      </c>
      <c r="BR118" s="1016"/>
      <c r="BS118" s="1016"/>
      <c r="BT118" s="1016"/>
      <c r="BU118" s="1016"/>
      <c r="BV118" s="1016">
        <v>119323510</v>
      </c>
      <c r="BW118" s="1016"/>
      <c r="BX118" s="1016"/>
      <c r="BY118" s="1016"/>
      <c r="BZ118" s="1016"/>
      <c r="CA118" s="1016">
        <v>118521478</v>
      </c>
      <c r="CB118" s="1016"/>
      <c r="CC118" s="1016"/>
      <c r="CD118" s="1016"/>
      <c r="CE118" s="1016"/>
      <c r="CF118" s="1017"/>
      <c r="CG118" s="1018"/>
      <c r="CH118" s="1018"/>
      <c r="CI118" s="1018"/>
      <c r="CJ118" s="1019"/>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429</v>
      </c>
      <c r="DH118" s="989"/>
      <c r="DI118" s="989"/>
      <c r="DJ118" s="989"/>
      <c r="DK118" s="990"/>
      <c r="DL118" s="991" t="s">
        <v>429</v>
      </c>
      <c r="DM118" s="989"/>
      <c r="DN118" s="989"/>
      <c r="DO118" s="989"/>
      <c r="DP118" s="990"/>
      <c r="DQ118" s="991" t="s">
        <v>429</v>
      </c>
      <c r="DR118" s="989"/>
      <c r="DS118" s="989"/>
      <c r="DT118" s="989"/>
      <c r="DU118" s="990"/>
      <c r="DV118" s="992" t="s">
        <v>429</v>
      </c>
      <c r="DW118" s="993"/>
      <c r="DX118" s="993"/>
      <c r="DY118" s="993"/>
      <c r="DZ118" s="994"/>
    </row>
    <row r="119" spans="1:130" s="197" customFormat="1" ht="26.25" customHeight="1" x14ac:dyDescent="0.15">
      <c r="A119" s="1004"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429</v>
      </c>
      <c r="AB119" s="920"/>
      <c r="AC119" s="920"/>
      <c r="AD119" s="920"/>
      <c r="AE119" s="921"/>
      <c r="AF119" s="922" t="s">
        <v>429</v>
      </c>
      <c r="AG119" s="920"/>
      <c r="AH119" s="920"/>
      <c r="AI119" s="920"/>
      <c r="AJ119" s="921"/>
      <c r="AK119" s="922" t="s">
        <v>429</v>
      </c>
      <c r="AL119" s="920"/>
      <c r="AM119" s="920"/>
      <c r="AN119" s="920"/>
      <c r="AO119" s="921"/>
      <c r="AP119" s="923" t="s">
        <v>429</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9615993</v>
      </c>
      <c r="BR119" s="957"/>
      <c r="BS119" s="957"/>
      <c r="BT119" s="957"/>
      <c r="BU119" s="957"/>
      <c r="BV119" s="957">
        <v>9433488</v>
      </c>
      <c r="BW119" s="957"/>
      <c r="BX119" s="957"/>
      <c r="BY119" s="957"/>
      <c r="BZ119" s="957"/>
      <c r="CA119" s="957">
        <v>9899651</v>
      </c>
      <c r="CB119" s="957"/>
      <c r="CC119" s="957"/>
      <c r="CD119" s="957"/>
      <c r="CE119" s="957"/>
      <c r="CF119" s="971">
        <v>22.6</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1350664</v>
      </c>
      <c r="DH119" s="1028"/>
      <c r="DI119" s="1028"/>
      <c r="DJ119" s="1028"/>
      <c r="DK119" s="1029"/>
      <c r="DL119" s="1030">
        <v>1164539</v>
      </c>
      <c r="DM119" s="1028"/>
      <c r="DN119" s="1028"/>
      <c r="DO119" s="1028"/>
      <c r="DP119" s="1029"/>
      <c r="DQ119" s="1030">
        <v>1032549</v>
      </c>
      <c r="DR119" s="1028"/>
      <c r="DS119" s="1028"/>
      <c r="DT119" s="1028"/>
      <c r="DU119" s="1029"/>
      <c r="DV119" s="1031">
        <v>2.4</v>
      </c>
      <c r="DW119" s="1032"/>
      <c r="DX119" s="1032"/>
      <c r="DY119" s="1032"/>
      <c r="DZ119" s="1033"/>
    </row>
    <row r="120" spans="1:130" s="197" customFormat="1" ht="26.25" customHeight="1" x14ac:dyDescent="0.15">
      <c r="A120" s="1005"/>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429</v>
      </c>
      <c r="AB120" s="989"/>
      <c r="AC120" s="989"/>
      <c r="AD120" s="989"/>
      <c r="AE120" s="990"/>
      <c r="AF120" s="991" t="s">
        <v>429</v>
      </c>
      <c r="AG120" s="989"/>
      <c r="AH120" s="989"/>
      <c r="AI120" s="989"/>
      <c r="AJ120" s="990"/>
      <c r="AK120" s="991" t="s">
        <v>429</v>
      </c>
      <c r="AL120" s="989"/>
      <c r="AM120" s="989"/>
      <c r="AN120" s="989"/>
      <c r="AO120" s="990"/>
      <c r="AP120" s="992" t="s">
        <v>429</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v>27741404</v>
      </c>
      <c r="BR120" s="950"/>
      <c r="BS120" s="950"/>
      <c r="BT120" s="950"/>
      <c r="BU120" s="950"/>
      <c r="BV120" s="950">
        <v>26507296</v>
      </c>
      <c r="BW120" s="950"/>
      <c r="BX120" s="950"/>
      <c r="BY120" s="950"/>
      <c r="BZ120" s="950"/>
      <c r="CA120" s="950">
        <v>24584407</v>
      </c>
      <c r="CB120" s="950"/>
      <c r="CC120" s="950"/>
      <c r="CD120" s="950"/>
      <c r="CE120" s="950"/>
      <c r="CF120" s="944">
        <v>56.2</v>
      </c>
      <c r="CG120" s="945"/>
      <c r="CH120" s="945"/>
      <c r="CI120" s="945"/>
      <c r="CJ120" s="945"/>
      <c r="CK120" s="1043" t="s">
        <v>437</v>
      </c>
      <c r="CL120" s="1044"/>
      <c r="CM120" s="1044"/>
      <c r="CN120" s="1044"/>
      <c r="CO120" s="1045"/>
      <c r="CP120" s="1051" t="s">
        <v>438</v>
      </c>
      <c r="CQ120" s="1052"/>
      <c r="CR120" s="1052"/>
      <c r="CS120" s="1052"/>
      <c r="CT120" s="1052"/>
      <c r="CU120" s="1052"/>
      <c r="CV120" s="1052"/>
      <c r="CW120" s="1052"/>
      <c r="CX120" s="1052"/>
      <c r="CY120" s="1052"/>
      <c r="CZ120" s="1052"/>
      <c r="DA120" s="1052"/>
      <c r="DB120" s="1052"/>
      <c r="DC120" s="1052"/>
      <c r="DD120" s="1052"/>
      <c r="DE120" s="1052"/>
      <c r="DF120" s="1053"/>
      <c r="DG120" s="956">
        <v>23653567</v>
      </c>
      <c r="DH120" s="957"/>
      <c r="DI120" s="957"/>
      <c r="DJ120" s="957"/>
      <c r="DK120" s="957"/>
      <c r="DL120" s="957">
        <v>22508438</v>
      </c>
      <c r="DM120" s="957"/>
      <c r="DN120" s="957"/>
      <c r="DO120" s="957"/>
      <c r="DP120" s="957"/>
      <c r="DQ120" s="957">
        <v>20262006</v>
      </c>
      <c r="DR120" s="957"/>
      <c r="DS120" s="957"/>
      <c r="DT120" s="957"/>
      <c r="DU120" s="957"/>
      <c r="DV120" s="958">
        <v>46.3</v>
      </c>
      <c r="DW120" s="958"/>
      <c r="DX120" s="958"/>
      <c r="DY120" s="958"/>
      <c r="DZ120" s="959"/>
    </row>
    <row r="121" spans="1:130" s="197" customFormat="1" ht="26.25" customHeight="1" x14ac:dyDescent="0.15">
      <c r="A121" s="1005"/>
      <c r="B121" s="976"/>
      <c r="C121" s="1040" t="s">
        <v>439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289852</v>
      </c>
      <c r="AB121" s="989"/>
      <c r="AC121" s="989"/>
      <c r="AD121" s="989"/>
      <c r="AE121" s="990"/>
      <c r="AF121" s="991">
        <v>285483</v>
      </c>
      <c r="AG121" s="989"/>
      <c r="AH121" s="989"/>
      <c r="AI121" s="989"/>
      <c r="AJ121" s="990"/>
      <c r="AK121" s="991">
        <v>281114</v>
      </c>
      <c r="AL121" s="989"/>
      <c r="AM121" s="989"/>
      <c r="AN121" s="989"/>
      <c r="AO121" s="990"/>
      <c r="AP121" s="992">
        <v>0.6</v>
      </c>
      <c r="AQ121" s="993"/>
      <c r="AR121" s="993"/>
      <c r="AS121" s="993"/>
      <c r="AT121" s="994"/>
      <c r="AU121" s="1010"/>
      <c r="AV121" s="1011"/>
      <c r="AW121" s="1011"/>
      <c r="AX121" s="1011"/>
      <c r="AY121" s="1012"/>
      <c r="AZ121" s="1025" t="s">
        <v>440</v>
      </c>
      <c r="BA121" s="1001"/>
      <c r="BB121" s="1001"/>
      <c r="BC121" s="1001"/>
      <c r="BD121" s="1001"/>
      <c r="BE121" s="1001"/>
      <c r="BF121" s="1001"/>
      <c r="BG121" s="1001"/>
      <c r="BH121" s="1001"/>
      <c r="BI121" s="1001"/>
      <c r="BJ121" s="1001"/>
      <c r="BK121" s="1001"/>
      <c r="BL121" s="1001"/>
      <c r="BM121" s="1001"/>
      <c r="BN121" s="1001"/>
      <c r="BO121" s="1001"/>
      <c r="BP121" s="1002"/>
      <c r="BQ121" s="1015">
        <v>59733333</v>
      </c>
      <c r="BR121" s="1016"/>
      <c r="BS121" s="1016"/>
      <c r="BT121" s="1016"/>
      <c r="BU121" s="1016"/>
      <c r="BV121" s="1016">
        <v>57361658</v>
      </c>
      <c r="BW121" s="1016"/>
      <c r="BX121" s="1016"/>
      <c r="BY121" s="1016"/>
      <c r="BZ121" s="1016"/>
      <c r="CA121" s="1016">
        <v>55922361</v>
      </c>
      <c r="CB121" s="1016"/>
      <c r="CC121" s="1016"/>
      <c r="CD121" s="1016"/>
      <c r="CE121" s="1016"/>
      <c r="CF121" s="1054">
        <v>127.8</v>
      </c>
      <c r="CG121" s="1055"/>
      <c r="CH121" s="1055"/>
      <c r="CI121" s="1055"/>
      <c r="CJ121" s="1055"/>
      <c r="CK121" s="1046"/>
      <c r="CL121" s="1047"/>
      <c r="CM121" s="1047"/>
      <c r="CN121" s="1047"/>
      <c r="CO121" s="1048"/>
      <c r="CP121" s="1037" t="s">
        <v>385</v>
      </c>
      <c r="CQ121" s="1038"/>
      <c r="CR121" s="1038"/>
      <c r="CS121" s="1038"/>
      <c r="CT121" s="1038"/>
      <c r="CU121" s="1038"/>
      <c r="CV121" s="1038"/>
      <c r="CW121" s="1038"/>
      <c r="CX121" s="1038"/>
      <c r="CY121" s="1038"/>
      <c r="CZ121" s="1038"/>
      <c r="DA121" s="1038"/>
      <c r="DB121" s="1038"/>
      <c r="DC121" s="1038"/>
      <c r="DD121" s="1038"/>
      <c r="DE121" s="1038"/>
      <c r="DF121" s="1039"/>
      <c r="DG121" s="949">
        <v>1533008</v>
      </c>
      <c r="DH121" s="950"/>
      <c r="DI121" s="950"/>
      <c r="DJ121" s="950"/>
      <c r="DK121" s="950"/>
      <c r="DL121" s="950">
        <v>1457492</v>
      </c>
      <c r="DM121" s="950"/>
      <c r="DN121" s="950"/>
      <c r="DO121" s="950"/>
      <c r="DP121" s="950"/>
      <c r="DQ121" s="950">
        <v>1327886</v>
      </c>
      <c r="DR121" s="950"/>
      <c r="DS121" s="950"/>
      <c r="DT121" s="950"/>
      <c r="DU121" s="950"/>
      <c r="DV121" s="951">
        <v>3</v>
      </c>
      <c r="DW121" s="951"/>
      <c r="DX121" s="951"/>
      <c r="DY121" s="951"/>
      <c r="DZ121" s="952"/>
    </row>
    <row r="122" spans="1:130" s="197" customFormat="1" ht="26.25" customHeight="1" x14ac:dyDescent="0.15">
      <c r="A122" s="1005"/>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441</v>
      </c>
      <c r="BP122" s="1024"/>
      <c r="BQ122" s="1064">
        <v>97090730</v>
      </c>
      <c r="BR122" s="1065"/>
      <c r="BS122" s="1065"/>
      <c r="BT122" s="1065"/>
      <c r="BU122" s="1065"/>
      <c r="BV122" s="1065">
        <v>93302442</v>
      </c>
      <c r="BW122" s="1065"/>
      <c r="BX122" s="1065"/>
      <c r="BY122" s="1065"/>
      <c r="BZ122" s="1065"/>
      <c r="CA122" s="1065">
        <v>90406419</v>
      </c>
      <c r="CB122" s="1065"/>
      <c r="CC122" s="1065"/>
      <c r="CD122" s="1065"/>
      <c r="CE122" s="1065"/>
      <c r="CF122" s="1017"/>
      <c r="CG122" s="1018"/>
      <c r="CH122" s="1018"/>
      <c r="CI122" s="1018"/>
      <c r="CJ122" s="1019"/>
      <c r="CK122" s="1046"/>
      <c r="CL122" s="1047"/>
      <c r="CM122" s="1047"/>
      <c r="CN122" s="1047"/>
      <c r="CO122" s="1048"/>
      <c r="CP122" s="1037" t="s">
        <v>442</v>
      </c>
      <c r="CQ122" s="1038"/>
      <c r="CR122" s="1038"/>
      <c r="CS122" s="1038"/>
      <c r="CT122" s="1038"/>
      <c r="CU122" s="1038"/>
      <c r="CV122" s="1038"/>
      <c r="CW122" s="1038"/>
      <c r="CX122" s="1038"/>
      <c r="CY122" s="1038"/>
      <c r="CZ122" s="1038"/>
      <c r="DA122" s="1038"/>
      <c r="DB122" s="1038"/>
      <c r="DC122" s="1038"/>
      <c r="DD122" s="1038"/>
      <c r="DE122" s="1038"/>
      <c r="DF122" s="1039"/>
      <c r="DG122" s="949">
        <v>264595</v>
      </c>
      <c r="DH122" s="950"/>
      <c r="DI122" s="950"/>
      <c r="DJ122" s="950"/>
      <c r="DK122" s="950"/>
      <c r="DL122" s="950">
        <v>13086</v>
      </c>
      <c r="DM122" s="950"/>
      <c r="DN122" s="950"/>
      <c r="DO122" s="950"/>
      <c r="DP122" s="950"/>
      <c r="DQ122" s="950">
        <v>150905</v>
      </c>
      <c r="DR122" s="950"/>
      <c r="DS122" s="950"/>
      <c r="DT122" s="950"/>
      <c r="DU122" s="950"/>
      <c r="DV122" s="951">
        <v>0.3</v>
      </c>
      <c r="DW122" s="951"/>
      <c r="DX122" s="951"/>
      <c r="DY122" s="951"/>
      <c r="DZ122" s="952"/>
    </row>
    <row r="123" spans="1:130" s="197" customFormat="1" ht="26.25" customHeight="1" thickBot="1" x14ac:dyDescent="0.2">
      <c r="A123" s="1005"/>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18575</v>
      </c>
      <c r="AB123" s="989"/>
      <c r="AC123" s="989"/>
      <c r="AD123" s="989"/>
      <c r="AE123" s="990"/>
      <c r="AF123" s="991">
        <v>20062</v>
      </c>
      <c r="AG123" s="989"/>
      <c r="AH123" s="989"/>
      <c r="AI123" s="989"/>
      <c r="AJ123" s="990"/>
      <c r="AK123" s="991">
        <v>21453</v>
      </c>
      <c r="AL123" s="989"/>
      <c r="AM123" s="989"/>
      <c r="AN123" s="989"/>
      <c r="AO123" s="990"/>
      <c r="AP123" s="992">
        <v>0</v>
      </c>
      <c r="AQ123" s="993"/>
      <c r="AR123" s="993"/>
      <c r="AS123" s="993"/>
      <c r="AT123" s="994"/>
      <c r="AU123" s="1061" t="s">
        <v>443</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55</v>
      </c>
      <c r="BR123" s="1057"/>
      <c r="BS123" s="1057"/>
      <c r="BT123" s="1057"/>
      <c r="BU123" s="1057"/>
      <c r="BV123" s="1057">
        <v>60.2</v>
      </c>
      <c r="BW123" s="1057"/>
      <c r="BX123" s="1057"/>
      <c r="BY123" s="1057"/>
      <c r="BZ123" s="1057"/>
      <c r="CA123" s="1057">
        <v>64.2</v>
      </c>
      <c r="CB123" s="1057"/>
      <c r="CC123" s="1057"/>
      <c r="CD123" s="1057"/>
      <c r="CE123" s="1057"/>
      <c r="CF123" s="1058"/>
      <c r="CG123" s="1059"/>
      <c r="CH123" s="1059"/>
      <c r="CI123" s="1059"/>
      <c r="CJ123" s="1060"/>
      <c r="CK123" s="1046"/>
      <c r="CL123" s="1047"/>
      <c r="CM123" s="1047"/>
      <c r="CN123" s="1047"/>
      <c r="CO123" s="1048"/>
      <c r="CP123" s="1037" t="s">
        <v>444</v>
      </c>
      <c r="CQ123" s="1038"/>
      <c r="CR123" s="1038"/>
      <c r="CS123" s="1038"/>
      <c r="CT123" s="1038"/>
      <c r="CU123" s="1038"/>
      <c r="CV123" s="1038"/>
      <c r="CW123" s="1038"/>
      <c r="CX123" s="1038"/>
      <c r="CY123" s="1038"/>
      <c r="CZ123" s="1038"/>
      <c r="DA123" s="1038"/>
      <c r="DB123" s="1038"/>
      <c r="DC123" s="1038"/>
      <c r="DD123" s="1038"/>
      <c r="DE123" s="1038"/>
      <c r="DF123" s="1039"/>
      <c r="DG123" s="988" t="s">
        <v>445</v>
      </c>
      <c r="DH123" s="989"/>
      <c r="DI123" s="989"/>
      <c r="DJ123" s="989"/>
      <c r="DK123" s="990"/>
      <c r="DL123" s="991" t="s">
        <v>445</v>
      </c>
      <c r="DM123" s="989"/>
      <c r="DN123" s="989"/>
      <c r="DO123" s="989"/>
      <c r="DP123" s="990"/>
      <c r="DQ123" s="991" t="s">
        <v>445</v>
      </c>
      <c r="DR123" s="989"/>
      <c r="DS123" s="989"/>
      <c r="DT123" s="989"/>
      <c r="DU123" s="990"/>
      <c r="DV123" s="992" t="s">
        <v>445</v>
      </c>
      <c r="DW123" s="993"/>
      <c r="DX123" s="993"/>
      <c r="DY123" s="993"/>
      <c r="DZ123" s="994"/>
    </row>
    <row r="124" spans="1:130" s="197" customFormat="1" ht="26.25" customHeight="1" x14ac:dyDescent="0.15">
      <c r="A124" s="1005"/>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445</v>
      </c>
      <c r="AB124" s="989"/>
      <c r="AC124" s="989"/>
      <c r="AD124" s="989"/>
      <c r="AE124" s="990"/>
      <c r="AF124" s="991" t="s">
        <v>445</v>
      </c>
      <c r="AG124" s="989"/>
      <c r="AH124" s="989"/>
      <c r="AI124" s="989"/>
      <c r="AJ124" s="990"/>
      <c r="AK124" s="991" t="s">
        <v>445</v>
      </c>
      <c r="AL124" s="989"/>
      <c r="AM124" s="989"/>
      <c r="AN124" s="989"/>
      <c r="AO124" s="990"/>
      <c r="AP124" s="992" t="s">
        <v>445</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446</v>
      </c>
      <c r="CQ124" s="1038"/>
      <c r="CR124" s="1038"/>
      <c r="CS124" s="1038"/>
      <c r="CT124" s="1038"/>
      <c r="CU124" s="1038"/>
      <c r="CV124" s="1038"/>
      <c r="CW124" s="1038"/>
      <c r="CX124" s="1038"/>
      <c r="CY124" s="1038"/>
      <c r="CZ124" s="1038"/>
      <c r="DA124" s="1038"/>
      <c r="DB124" s="1038"/>
      <c r="DC124" s="1038"/>
      <c r="DD124" s="1038"/>
      <c r="DE124" s="1038"/>
      <c r="DF124" s="1039"/>
      <c r="DG124" s="1027" t="s">
        <v>445</v>
      </c>
      <c r="DH124" s="1028"/>
      <c r="DI124" s="1028"/>
      <c r="DJ124" s="1028"/>
      <c r="DK124" s="1029"/>
      <c r="DL124" s="1030" t="s">
        <v>445</v>
      </c>
      <c r="DM124" s="1028"/>
      <c r="DN124" s="1028"/>
      <c r="DO124" s="1028"/>
      <c r="DP124" s="1029"/>
      <c r="DQ124" s="1030" t="s">
        <v>445</v>
      </c>
      <c r="DR124" s="1028"/>
      <c r="DS124" s="1028"/>
      <c r="DT124" s="1028"/>
      <c r="DU124" s="1029"/>
      <c r="DV124" s="1031" t="s">
        <v>445</v>
      </c>
      <c r="DW124" s="1032"/>
      <c r="DX124" s="1032"/>
      <c r="DY124" s="1032"/>
      <c r="DZ124" s="1033"/>
    </row>
    <row r="125" spans="1:130" s="197" customFormat="1" ht="26.25" customHeight="1" thickBot="1" x14ac:dyDescent="0.2">
      <c r="A125" s="1005"/>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445</v>
      </c>
      <c r="AB125" s="989"/>
      <c r="AC125" s="989"/>
      <c r="AD125" s="989"/>
      <c r="AE125" s="990"/>
      <c r="AF125" s="991" t="s">
        <v>445</v>
      </c>
      <c r="AG125" s="989"/>
      <c r="AH125" s="989"/>
      <c r="AI125" s="989"/>
      <c r="AJ125" s="990"/>
      <c r="AK125" s="991" t="s">
        <v>445</v>
      </c>
      <c r="AL125" s="989"/>
      <c r="AM125" s="989"/>
      <c r="AN125" s="989"/>
      <c r="AO125" s="990"/>
      <c r="AP125" s="992" t="s">
        <v>445</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447</v>
      </c>
      <c r="CL125" s="1044"/>
      <c r="CM125" s="1044"/>
      <c r="CN125" s="1044"/>
      <c r="CO125" s="1045"/>
      <c r="CP125" s="970" t="s">
        <v>448</v>
      </c>
      <c r="CQ125" s="917"/>
      <c r="CR125" s="917"/>
      <c r="CS125" s="917"/>
      <c r="CT125" s="917"/>
      <c r="CU125" s="917"/>
      <c r="CV125" s="917"/>
      <c r="CW125" s="917"/>
      <c r="CX125" s="917"/>
      <c r="CY125" s="917"/>
      <c r="CZ125" s="917"/>
      <c r="DA125" s="917"/>
      <c r="DB125" s="917"/>
      <c r="DC125" s="917"/>
      <c r="DD125" s="917"/>
      <c r="DE125" s="917"/>
      <c r="DF125" s="918"/>
      <c r="DG125" s="956" t="s">
        <v>445</v>
      </c>
      <c r="DH125" s="957"/>
      <c r="DI125" s="957"/>
      <c r="DJ125" s="957"/>
      <c r="DK125" s="957"/>
      <c r="DL125" s="957" t="s">
        <v>445</v>
      </c>
      <c r="DM125" s="957"/>
      <c r="DN125" s="957"/>
      <c r="DO125" s="957"/>
      <c r="DP125" s="957"/>
      <c r="DQ125" s="957" t="s">
        <v>445</v>
      </c>
      <c r="DR125" s="957"/>
      <c r="DS125" s="957"/>
      <c r="DT125" s="957"/>
      <c r="DU125" s="957"/>
      <c r="DV125" s="958" t="s">
        <v>445</v>
      </c>
      <c r="DW125" s="958"/>
      <c r="DX125" s="958"/>
      <c r="DY125" s="958"/>
      <c r="DZ125" s="959"/>
    </row>
    <row r="126" spans="1:130" s="197" customFormat="1" ht="26.25" customHeight="1" x14ac:dyDescent="0.15">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445</v>
      </c>
      <c r="AB126" s="989"/>
      <c r="AC126" s="989"/>
      <c r="AD126" s="989"/>
      <c r="AE126" s="990"/>
      <c r="AF126" s="991" t="s">
        <v>445</v>
      </c>
      <c r="AG126" s="989"/>
      <c r="AH126" s="989"/>
      <c r="AI126" s="989"/>
      <c r="AJ126" s="990"/>
      <c r="AK126" s="991" t="s">
        <v>445</v>
      </c>
      <c r="AL126" s="989"/>
      <c r="AM126" s="989"/>
      <c r="AN126" s="989"/>
      <c r="AO126" s="990"/>
      <c r="AP126" s="992" t="s">
        <v>445</v>
      </c>
      <c r="AQ126" s="993"/>
      <c r="AR126" s="993"/>
      <c r="AS126" s="993"/>
      <c r="AT126" s="994"/>
      <c r="AU126" s="233"/>
      <c r="AV126" s="233"/>
      <c r="AW126" s="233"/>
      <c r="AX126" s="1066" t="s">
        <v>449</v>
      </c>
      <c r="AY126" s="1067"/>
      <c r="AZ126" s="1067"/>
      <c r="BA126" s="1067"/>
      <c r="BB126" s="1067"/>
      <c r="BC126" s="1067"/>
      <c r="BD126" s="1067"/>
      <c r="BE126" s="1068"/>
      <c r="BF126" s="1082" t="s">
        <v>450</v>
      </c>
      <c r="BG126" s="1067"/>
      <c r="BH126" s="1067"/>
      <c r="BI126" s="1067"/>
      <c r="BJ126" s="1067"/>
      <c r="BK126" s="1067"/>
      <c r="BL126" s="1068"/>
      <c r="BM126" s="1082" t="s">
        <v>451</v>
      </c>
      <c r="BN126" s="1067"/>
      <c r="BO126" s="1067"/>
      <c r="BP126" s="1067"/>
      <c r="BQ126" s="1067"/>
      <c r="BR126" s="1067"/>
      <c r="BS126" s="1068"/>
      <c r="BT126" s="1082" t="s">
        <v>452</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453</v>
      </c>
      <c r="CQ126" s="980"/>
      <c r="CR126" s="980"/>
      <c r="CS126" s="980"/>
      <c r="CT126" s="980"/>
      <c r="CU126" s="980"/>
      <c r="CV126" s="980"/>
      <c r="CW126" s="980"/>
      <c r="CX126" s="980"/>
      <c r="CY126" s="980"/>
      <c r="CZ126" s="980"/>
      <c r="DA126" s="980"/>
      <c r="DB126" s="980"/>
      <c r="DC126" s="980"/>
      <c r="DD126" s="980"/>
      <c r="DE126" s="980"/>
      <c r="DF126" s="981"/>
      <c r="DG126" s="949" t="s">
        <v>445</v>
      </c>
      <c r="DH126" s="950"/>
      <c r="DI126" s="950"/>
      <c r="DJ126" s="950"/>
      <c r="DK126" s="950"/>
      <c r="DL126" s="950" t="s">
        <v>445</v>
      </c>
      <c r="DM126" s="950"/>
      <c r="DN126" s="950"/>
      <c r="DO126" s="950"/>
      <c r="DP126" s="950"/>
      <c r="DQ126" s="950" t="s">
        <v>445</v>
      </c>
      <c r="DR126" s="950"/>
      <c r="DS126" s="950"/>
      <c r="DT126" s="950"/>
      <c r="DU126" s="950"/>
      <c r="DV126" s="951" t="s">
        <v>445</v>
      </c>
      <c r="DW126" s="951"/>
      <c r="DX126" s="951"/>
      <c r="DY126" s="951"/>
      <c r="DZ126" s="952"/>
    </row>
    <row r="127" spans="1:130" s="197" customFormat="1" ht="26.25" customHeight="1" thickBot="1" x14ac:dyDescent="0.2">
      <c r="A127" s="1006"/>
      <c r="B127" s="978"/>
      <c r="C127" s="1034" t="s">
        <v>454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178463</v>
      </c>
      <c r="AB127" s="989"/>
      <c r="AC127" s="989"/>
      <c r="AD127" s="989"/>
      <c r="AE127" s="990"/>
      <c r="AF127" s="991">
        <v>168418</v>
      </c>
      <c r="AG127" s="989"/>
      <c r="AH127" s="989"/>
      <c r="AI127" s="989"/>
      <c r="AJ127" s="990"/>
      <c r="AK127" s="991">
        <v>161382</v>
      </c>
      <c r="AL127" s="989"/>
      <c r="AM127" s="989"/>
      <c r="AN127" s="989"/>
      <c r="AO127" s="990"/>
      <c r="AP127" s="992">
        <v>0.4</v>
      </c>
      <c r="AQ127" s="993"/>
      <c r="AR127" s="993"/>
      <c r="AS127" s="993"/>
      <c r="AT127" s="994"/>
      <c r="AU127" s="233"/>
      <c r="AV127" s="233"/>
      <c r="AW127" s="233"/>
      <c r="AX127" s="916" t="s">
        <v>455</v>
      </c>
      <c r="AY127" s="917"/>
      <c r="AZ127" s="917"/>
      <c r="BA127" s="917"/>
      <c r="BB127" s="917"/>
      <c r="BC127" s="917"/>
      <c r="BD127" s="917"/>
      <c r="BE127" s="918"/>
      <c r="BF127" s="1071" t="s">
        <v>445</v>
      </c>
      <c r="BG127" s="1072"/>
      <c r="BH127" s="1072"/>
      <c r="BI127" s="1072"/>
      <c r="BJ127" s="1072"/>
      <c r="BK127" s="1072"/>
      <c r="BL127" s="1081"/>
      <c r="BM127" s="1071">
        <v>11.26</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456</v>
      </c>
      <c r="CQ127" s="1075"/>
      <c r="CR127" s="1075"/>
      <c r="CS127" s="1075"/>
      <c r="CT127" s="1075"/>
      <c r="CU127" s="1075"/>
      <c r="CV127" s="1075"/>
      <c r="CW127" s="1075"/>
      <c r="CX127" s="1075"/>
      <c r="CY127" s="1075"/>
      <c r="CZ127" s="1075"/>
      <c r="DA127" s="1075"/>
      <c r="DB127" s="1075"/>
      <c r="DC127" s="1075"/>
      <c r="DD127" s="1075"/>
      <c r="DE127" s="1075"/>
      <c r="DF127" s="1076"/>
      <c r="DG127" s="1077" t="s">
        <v>457</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x14ac:dyDescent="0.15">
      <c r="A128" s="1101" t="s">
        <v>458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459</v>
      </c>
      <c r="X128" s="1103"/>
      <c r="Y128" s="1103"/>
      <c r="Z128" s="1104"/>
      <c r="AA128" s="1119">
        <v>2352535</v>
      </c>
      <c r="AB128" s="1120"/>
      <c r="AC128" s="1120"/>
      <c r="AD128" s="1120"/>
      <c r="AE128" s="1121"/>
      <c r="AF128" s="1122">
        <v>2497563</v>
      </c>
      <c r="AG128" s="1120"/>
      <c r="AH128" s="1120"/>
      <c r="AI128" s="1120"/>
      <c r="AJ128" s="1121"/>
      <c r="AK128" s="1122">
        <v>2301423</v>
      </c>
      <c r="AL128" s="1120"/>
      <c r="AM128" s="1120"/>
      <c r="AN128" s="1120"/>
      <c r="AO128" s="1121"/>
      <c r="AP128" s="1123"/>
      <c r="AQ128" s="1124"/>
      <c r="AR128" s="1124"/>
      <c r="AS128" s="1124"/>
      <c r="AT128" s="1125"/>
      <c r="AU128" s="235"/>
      <c r="AV128" s="235"/>
      <c r="AW128" s="235"/>
      <c r="AX128" s="1084" t="s">
        <v>460</v>
      </c>
      <c r="AY128" s="980"/>
      <c r="AZ128" s="980"/>
      <c r="BA128" s="980"/>
      <c r="BB128" s="980"/>
      <c r="BC128" s="980"/>
      <c r="BD128" s="980"/>
      <c r="BE128" s="981"/>
      <c r="BF128" s="1096" t="s">
        <v>461</v>
      </c>
      <c r="BG128" s="1097"/>
      <c r="BH128" s="1097"/>
      <c r="BI128" s="1097"/>
      <c r="BJ128" s="1097"/>
      <c r="BK128" s="1097"/>
      <c r="BL128" s="1098"/>
      <c r="BM128" s="1096">
        <v>16.260000000000002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462</v>
      </c>
      <c r="X129" s="1091"/>
      <c r="Y129" s="1091"/>
      <c r="Z129" s="1092"/>
      <c r="AA129" s="988">
        <v>50026248</v>
      </c>
      <c r="AB129" s="989"/>
      <c r="AC129" s="989"/>
      <c r="AD129" s="989"/>
      <c r="AE129" s="990"/>
      <c r="AF129" s="991">
        <v>49356126</v>
      </c>
      <c r="AG129" s="989"/>
      <c r="AH129" s="989"/>
      <c r="AI129" s="989"/>
      <c r="AJ129" s="990"/>
      <c r="AK129" s="991">
        <v>49426410</v>
      </c>
      <c r="AL129" s="989"/>
      <c r="AM129" s="989"/>
      <c r="AN129" s="989"/>
      <c r="AO129" s="990"/>
      <c r="AP129" s="1093"/>
      <c r="AQ129" s="1094"/>
      <c r="AR129" s="1094"/>
      <c r="AS129" s="1094"/>
      <c r="AT129" s="1095"/>
      <c r="AU129" s="235"/>
      <c r="AV129" s="235"/>
      <c r="AW129" s="235"/>
      <c r="AX129" s="1084" t="s">
        <v>463</v>
      </c>
      <c r="AY129" s="980"/>
      <c r="AZ129" s="980"/>
      <c r="BA129" s="980"/>
      <c r="BB129" s="980"/>
      <c r="BC129" s="980"/>
      <c r="BD129" s="980"/>
      <c r="BE129" s="981"/>
      <c r="BF129" s="1085">
        <v>2.9</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465</v>
      </c>
      <c r="X130" s="1091"/>
      <c r="Y130" s="1091"/>
      <c r="Z130" s="1092"/>
      <c r="AA130" s="988">
        <v>5965444</v>
      </c>
      <c r="AB130" s="989"/>
      <c r="AC130" s="989"/>
      <c r="AD130" s="989"/>
      <c r="AE130" s="990"/>
      <c r="AF130" s="991">
        <v>6137401</v>
      </c>
      <c r="AG130" s="989"/>
      <c r="AH130" s="989"/>
      <c r="AI130" s="989"/>
      <c r="AJ130" s="990"/>
      <c r="AK130" s="991">
        <v>5665554</v>
      </c>
      <c r="AL130" s="989"/>
      <c r="AM130" s="989"/>
      <c r="AN130" s="989"/>
      <c r="AO130" s="990"/>
      <c r="AP130" s="1093"/>
      <c r="AQ130" s="1094"/>
      <c r="AR130" s="1094"/>
      <c r="AS130" s="1094"/>
      <c r="AT130" s="1095"/>
      <c r="AU130" s="235"/>
      <c r="AV130" s="235"/>
      <c r="AW130" s="235"/>
      <c r="AX130" s="1143" t="s">
        <v>466</v>
      </c>
      <c r="AY130" s="1075"/>
      <c r="AZ130" s="1075"/>
      <c r="BA130" s="1075"/>
      <c r="BB130" s="1075"/>
      <c r="BC130" s="1075"/>
      <c r="BD130" s="1075"/>
      <c r="BE130" s="1076"/>
      <c r="BF130" s="1105">
        <v>64.2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467</v>
      </c>
      <c r="X131" s="1114"/>
      <c r="Y131" s="1114"/>
      <c r="Z131" s="1115"/>
      <c r="AA131" s="1027">
        <v>44060804</v>
      </c>
      <c r="AB131" s="1028"/>
      <c r="AC131" s="1028"/>
      <c r="AD131" s="1028"/>
      <c r="AE131" s="1029"/>
      <c r="AF131" s="1030">
        <v>43218725</v>
      </c>
      <c r="AG131" s="1028"/>
      <c r="AH131" s="1028"/>
      <c r="AI131" s="1028"/>
      <c r="AJ131" s="1029"/>
      <c r="AK131" s="1030">
        <v>43760856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468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469</v>
      </c>
      <c r="W132" s="1131"/>
      <c r="X132" s="1131"/>
      <c r="Y132" s="1131"/>
      <c r="Z132" s="1132"/>
      <c r="AA132" s="1133">
        <v>4.2989569599999999</v>
      </c>
      <c r="AB132" s="1134"/>
      <c r="AC132" s="1134"/>
      <c r="AD132" s="1134"/>
      <c r="AE132" s="1135"/>
      <c r="AF132" s="1136">
        <v>1.92188224</v>
      </c>
      <c r="AG132" s="1134"/>
      <c r="AH132" s="1134"/>
      <c r="AI132" s="1134"/>
      <c r="AJ132" s="1135"/>
      <c r="AK132" s="1136">
        <v>2.7638558990000002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470</v>
      </c>
      <c r="W133" s="1138"/>
      <c r="X133" s="1138"/>
      <c r="Y133" s="1138"/>
      <c r="Z133" s="1139"/>
      <c r="AA133" s="1140">
        <v>4.9000000000000004</v>
      </c>
      <c r="AB133" s="1141"/>
      <c r="AC133" s="1141"/>
      <c r="AD133" s="1141"/>
      <c r="AE133" s="1142"/>
      <c r="AF133" s="1140">
        <v>3.8</v>
      </c>
      <c r="AG133" s="1141"/>
      <c r="AH133" s="1141"/>
      <c r="AI133" s="1141"/>
      <c r="AJ133" s="1142"/>
      <c r="AK133" s="1140">
        <v>2.9</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47" t="s">
        <v>473</v>
      </c>
      <c r="L7" s="254"/>
      <c r="M7" s="255" t="s">
        <v>474</v>
      </c>
      <c r="N7" s="256"/>
    </row>
    <row r="8" spans="1:16" x14ac:dyDescent="0.15">
      <c r="A8" s="248"/>
      <c r="B8" s="244"/>
      <c r="C8" s="244"/>
      <c r="D8" s="244"/>
      <c r="E8" s="244"/>
      <c r="F8" s="244"/>
      <c r="G8" s="257"/>
      <c r="H8" s="258"/>
      <c r="I8" s="258"/>
      <c r="J8" s="259"/>
      <c r="K8" s="1148"/>
      <c r="L8" s="260" t="s">
        <v>475</v>
      </c>
      <c r="M8" s="261" t="s">
        <v>476</v>
      </c>
      <c r="N8" s="262" t="s">
        <v>477</v>
      </c>
    </row>
    <row r="9" spans="1:16" x14ac:dyDescent="0.15">
      <c r="A9" s="248"/>
      <c r="B9" s="244"/>
      <c r="C9" s="244"/>
      <c r="D9" s="244"/>
      <c r="E9" s="244"/>
      <c r="F9" s="244"/>
      <c r="G9" s="1149" t="s">
        <v>478</v>
      </c>
      <c r="H9" s="1150"/>
      <c r="I9" s="1150"/>
      <c r="J9" s="1151"/>
      <c r="K9" s="263">
        <v>14051365</v>
      </c>
      <c r="L9" s="264">
        <v>54732</v>
      </c>
      <c r="M9" s="265">
        <v>57432</v>
      </c>
      <c r="N9" s="266">
        <v>-4.7</v>
      </c>
    </row>
    <row r="10" spans="1:16" x14ac:dyDescent="0.15">
      <c r="A10" s="248"/>
      <c r="B10" s="244"/>
      <c r="C10" s="244"/>
      <c r="D10" s="244"/>
      <c r="E10" s="244"/>
      <c r="F10" s="244"/>
      <c r="G10" s="1149" t="s">
        <v>479</v>
      </c>
      <c r="H10" s="1150"/>
      <c r="I10" s="1150"/>
      <c r="J10" s="1151"/>
      <c r="K10" s="267">
        <v>2817313</v>
      </c>
      <c r="L10" s="268">
        <v>10974</v>
      </c>
      <c r="M10" s="269">
        <v>3554</v>
      </c>
      <c r="N10" s="270">
        <v>208.8</v>
      </c>
    </row>
    <row r="11" spans="1:16" ht="13.5" customHeight="1" x14ac:dyDescent="0.15">
      <c r="A11" s="248"/>
      <c r="B11" s="244"/>
      <c r="C11" s="244"/>
      <c r="D11" s="244"/>
      <c r="E11" s="244"/>
      <c r="F11" s="244"/>
      <c r="G11" s="1149" t="s">
        <v>480</v>
      </c>
      <c r="H11" s="1150"/>
      <c r="I11" s="1150"/>
      <c r="J11" s="1151"/>
      <c r="K11" s="267">
        <v>1962</v>
      </c>
      <c r="L11" s="268">
        <v>8</v>
      </c>
      <c r="M11" s="269">
        <v>1872</v>
      </c>
      <c r="N11" s="270">
        <v>-99.6</v>
      </c>
    </row>
    <row r="12" spans="1:16" ht="13.5" customHeight="1" x14ac:dyDescent="0.15">
      <c r="A12" s="248"/>
      <c r="B12" s="244"/>
      <c r="C12" s="244"/>
      <c r="D12" s="244"/>
      <c r="E12" s="244"/>
      <c r="F12" s="244"/>
      <c r="G12" s="1149" t="s">
        <v>481</v>
      </c>
      <c r="H12" s="1150"/>
      <c r="I12" s="1150"/>
      <c r="J12" s="1151"/>
      <c r="K12" s="267">
        <v>1027299</v>
      </c>
      <c r="L12" s="268">
        <v>4001</v>
      </c>
      <c r="M12" s="269">
        <v>1337</v>
      </c>
      <c r="N12" s="270">
        <v>199.3</v>
      </c>
    </row>
    <row r="13" spans="1:16" ht="13.5" customHeight="1" x14ac:dyDescent="0.15">
      <c r="A13" s="248"/>
      <c r="B13" s="244"/>
      <c r="C13" s="244"/>
      <c r="D13" s="244"/>
      <c r="E13" s="244"/>
      <c r="F13" s="244"/>
      <c r="G13" s="1149" t="s">
        <v>482</v>
      </c>
      <c r="H13" s="1150"/>
      <c r="I13" s="1150"/>
      <c r="J13" s="1151"/>
      <c r="K13" s="267" t="s">
        <v>483</v>
      </c>
      <c r="L13" s="268" t="s">
        <v>483</v>
      </c>
      <c r="M13" s="269">
        <v>100</v>
      </c>
      <c r="N13" s="270" t="s">
        <v>483</v>
      </c>
    </row>
    <row r="14" spans="1:16" ht="13.5" customHeight="1" x14ac:dyDescent="0.15">
      <c r="A14" s="248"/>
      <c r="B14" s="244"/>
      <c r="C14" s="244"/>
      <c r="D14" s="244"/>
      <c r="E14" s="244"/>
      <c r="F14" s="244"/>
      <c r="G14" s="1149" t="s">
        <v>484</v>
      </c>
      <c r="H14" s="1150"/>
      <c r="I14" s="1150"/>
      <c r="J14" s="1151"/>
      <c r="K14" s="267">
        <v>378879</v>
      </c>
      <c r="L14" s="268">
        <v>1476</v>
      </c>
      <c r="M14" s="269">
        <v>1938</v>
      </c>
      <c r="N14" s="270">
        <v>-23.8</v>
      </c>
    </row>
    <row r="15" spans="1:16" ht="13.5" customHeight="1" x14ac:dyDescent="0.15">
      <c r="A15" s="248"/>
      <c r="B15" s="244"/>
      <c r="C15" s="244"/>
      <c r="D15" s="244"/>
      <c r="E15" s="244"/>
      <c r="F15" s="244"/>
      <c r="G15" s="1149" t="s">
        <v>485</v>
      </c>
      <c r="H15" s="1150"/>
      <c r="I15" s="1150"/>
      <c r="J15" s="1151"/>
      <c r="K15" s="267">
        <v>949624</v>
      </c>
      <c r="L15" s="268">
        <v>3699</v>
      </c>
      <c r="M15" s="269">
        <v>1186</v>
      </c>
      <c r="N15" s="270">
        <v>211.9</v>
      </c>
    </row>
    <row r="16" spans="1:16" x14ac:dyDescent="0.15">
      <c r="A16" s="248"/>
      <c r="B16" s="244"/>
      <c r="C16" s="244"/>
      <c r="D16" s="244"/>
      <c r="E16" s="244"/>
      <c r="F16" s="244"/>
      <c r="G16" s="1152" t="s">
        <v>486</v>
      </c>
      <c r="H16" s="1153"/>
      <c r="I16" s="1153"/>
      <c r="J16" s="1154"/>
      <c r="K16" s="268">
        <v>-1359694</v>
      </c>
      <c r="L16" s="268">
        <v>-5296</v>
      </c>
      <c r="M16" s="269">
        <v>-5101</v>
      </c>
      <c r="N16" s="270">
        <v>3.8</v>
      </c>
    </row>
    <row r="17" spans="1:16" x14ac:dyDescent="0.15">
      <c r="A17" s="248"/>
      <c r="B17" s="244"/>
      <c r="C17" s="244"/>
      <c r="D17" s="244"/>
      <c r="E17" s="244"/>
      <c r="F17" s="244"/>
      <c r="G17" s="1152" t="s">
        <v>167</v>
      </c>
      <c r="H17" s="1153"/>
      <c r="I17" s="1153"/>
      <c r="J17" s="1154"/>
      <c r="K17" s="268">
        <v>17866748</v>
      </c>
      <c r="L17" s="268">
        <v>69593</v>
      </c>
      <c r="M17" s="269">
        <v>62317</v>
      </c>
      <c r="N17" s="270">
        <v>11.7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44" t="s">
        <v>491</v>
      </c>
      <c r="H21" s="1145"/>
      <c r="I21" s="1145"/>
      <c r="J21" s="1146"/>
      <c r="K21" s="280">
        <v>6.77</v>
      </c>
      <c r="L21" s="281">
        <v>6.15</v>
      </c>
      <c r="M21" s="282">
        <v>0.62</v>
      </c>
      <c r="N21" s="249"/>
      <c r="O21" s="283"/>
      <c r="P21" s="279"/>
    </row>
    <row r="22" spans="1:16" s="284" customFormat="1" x14ac:dyDescent="0.15">
      <c r="A22" s="279"/>
      <c r="B22" s="249"/>
      <c r="C22" s="249"/>
      <c r="D22" s="249"/>
      <c r="E22" s="249"/>
      <c r="F22" s="249"/>
      <c r="G22" s="1144" t="s">
        <v>492</v>
      </c>
      <c r="H22" s="1145"/>
      <c r="I22" s="1145"/>
      <c r="J22" s="1146"/>
      <c r="K22" s="285">
        <v>102.3</v>
      </c>
      <c r="L22" s="286">
        <v>100.2</v>
      </c>
      <c r="M22" s="287">
        <v>2.1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47" t="s">
        <v>473</v>
      </c>
      <c r="L30" s="254"/>
      <c r="M30" s="255" t="s">
        <v>474</v>
      </c>
      <c r="N30" s="256"/>
    </row>
    <row r="31" spans="1:16" x14ac:dyDescent="0.15">
      <c r="A31" s="248"/>
      <c r="B31" s="244"/>
      <c r="C31" s="244"/>
      <c r="D31" s="244"/>
      <c r="E31" s="244"/>
      <c r="F31" s="244"/>
      <c r="G31" s="257"/>
      <c r="H31" s="258"/>
      <c r="I31" s="258"/>
      <c r="J31" s="259"/>
      <c r="K31" s="1148"/>
      <c r="L31" s="260" t="s">
        <v>475</v>
      </c>
      <c r="M31" s="261" t="s">
        <v>476</v>
      </c>
      <c r="N31" s="262" t="s">
        <v>477</v>
      </c>
    </row>
    <row r="32" spans="1:16" ht="27" customHeight="1" x14ac:dyDescent="0.15">
      <c r="A32" s="248"/>
      <c r="B32" s="244"/>
      <c r="C32" s="244"/>
      <c r="D32" s="244"/>
      <c r="E32" s="244"/>
      <c r="F32" s="244"/>
      <c r="G32" s="1160" t="s">
        <v>496</v>
      </c>
      <c r="H32" s="1161"/>
      <c r="I32" s="1161"/>
      <c r="J32" s="1162"/>
      <c r="K32" s="294">
        <v>6463209</v>
      </c>
      <c r="L32" s="294">
        <v>25175</v>
      </c>
      <c r="M32" s="295">
        <v>33247</v>
      </c>
      <c r="N32" s="296">
        <v>-24.3</v>
      </c>
    </row>
    <row r="33" spans="1:16" ht="13.5" customHeight="1" x14ac:dyDescent="0.15">
      <c r="A33" s="248"/>
      <c r="B33" s="244"/>
      <c r="C33" s="244"/>
      <c r="D33" s="244"/>
      <c r="E33" s="244"/>
      <c r="F33" s="244"/>
      <c r="G33" s="1160" t="s">
        <v>497</v>
      </c>
      <c r="H33" s="1161"/>
      <c r="I33" s="1161"/>
      <c r="J33" s="1162"/>
      <c r="K33" s="294" t="s">
        <v>483</v>
      </c>
      <c r="L33" s="294" t="s">
        <v>483</v>
      </c>
      <c r="M33" s="295">
        <v>7</v>
      </c>
      <c r="N33" s="296" t="s">
        <v>483</v>
      </c>
    </row>
    <row r="34" spans="1:16" ht="27" customHeight="1" x14ac:dyDescent="0.15">
      <c r="A34" s="248"/>
      <c r="B34" s="244"/>
      <c r="C34" s="244"/>
      <c r="D34" s="244"/>
      <c r="E34" s="244"/>
      <c r="F34" s="244"/>
      <c r="G34" s="1160" t="s">
        <v>498</v>
      </c>
      <c r="H34" s="1161"/>
      <c r="I34" s="1161"/>
      <c r="J34" s="1162"/>
      <c r="K34" s="294" t="s">
        <v>483</v>
      </c>
      <c r="L34" s="294" t="s">
        <v>483</v>
      </c>
      <c r="M34" s="295">
        <v>75</v>
      </c>
      <c r="N34" s="296" t="s">
        <v>483</v>
      </c>
    </row>
    <row r="35" spans="1:16" ht="27" customHeight="1" x14ac:dyDescent="0.15">
      <c r="A35" s="248"/>
      <c r="B35" s="244"/>
      <c r="C35" s="244"/>
      <c r="D35" s="244"/>
      <c r="E35" s="244"/>
      <c r="F35" s="244"/>
      <c r="G35" s="1160" t="s">
        <v>499</v>
      </c>
      <c r="H35" s="1161"/>
      <c r="I35" s="1161"/>
      <c r="J35" s="1162"/>
      <c r="K35" s="294">
        <v>2165593</v>
      </c>
      <c r="L35" s="294">
        <v>8435</v>
      </c>
      <c r="M35" s="295">
        <v>11550</v>
      </c>
      <c r="N35" s="296">
        <v>-27</v>
      </c>
    </row>
    <row r="36" spans="1:16" ht="27" customHeight="1" x14ac:dyDescent="0.15">
      <c r="A36" s="248"/>
      <c r="B36" s="244"/>
      <c r="C36" s="244"/>
      <c r="D36" s="244"/>
      <c r="E36" s="244"/>
      <c r="F36" s="244"/>
      <c r="G36" s="1160" t="s">
        <v>500</v>
      </c>
      <c r="H36" s="1161"/>
      <c r="I36" s="1161"/>
      <c r="J36" s="1162"/>
      <c r="K36" s="294">
        <v>83713</v>
      </c>
      <c r="L36" s="294">
        <v>326</v>
      </c>
      <c r="M36" s="295">
        <v>437</v>
      </c>
      <c r="N36" s="296">
        <v>-25.4</v>
      </c>
    </row>
    <row r="37" spans="1:16" ht="13.5" customHeight="1" x14ac:dyDescent="0.15">
      <c r="A37" s="248"/>
      <c r="B37" s="244"/>
      <c r="C37" s="244"/>
      <c r="D37" s="244"/>
      <c r="E37" s="244"/>
      <c r="F37" s="244"/>
      <c r="G37" s="1160" t="s">
        <v>501</v>
      </c>
      <c r="H37" s="1161"/>
      <c r="I37" s="1161"/>
      <c r="J37" s="1162"/>
      <c r="K37" s="294">
        <v>463949</v>
      </c>
      <c r="L37" s="294">
        <v>1807</v>
      </c>
      <c r="M37" s="295">
        <v>1068</v>
      </c>
      <c r="N37" s="296">
        <v>69.2</v>
      </c>
    </row>
    <row r="38" spans="1:16" ht="27" customHeight="1" x14ac:dyDescent="0.15">
      <c r="A38" s="248"/>
      <c r="B38" s="244"/>
      <c r="C38" s="244"/>
      <c r="D38" s="244"/>
      <c r="E38" s="244"/>
      <c r="F38" s="244"/>
      <c r="G38" s="1163" t="s">
        <v>502</v>
      </c>
      <c r="H38" s="1164"/>
      <c r="I38" s="1164"/>
      <c r="J38" s="1165"/>
      <c r="K38" s="297" t="s">
        <v>483</v>
      </c>
      <c r="L38" s="297" t="s">
        <v>483</v>
      </c>
      <c r="M38" s="298">
        <v>2</v>
      </c>
      <c r="N38" s="299" t="s">
        <v>483</v>
      </c>
      <c r="O38" s="293"/>
    </row>
    <row r="39" spans="1:16" x14ac:dyDescent="0.15">
      <c r="A39" s="248"/>
      <c r="B39" s="244"/>
      <c r="C39" s="244"/>
      <c r="D39" s="244"/>
      <c r="E39" s="244"/>
      <c r="F39" s="244"/>
      <c r="G39" s="1163" t="s">
        <v>503</v>
      </c>
      <c r="H39" s="1164"/>
      <c r="I39" s="1164"/>
      <c r="J39" s="1165"/>
      <c r="K39" s="300">
        <v>-2301423</v>
      </c>
      <c r="L39" s="300">
        <v>-8964</v>
      </c>
      <c r="M39" s="301">
        <v>-8067</v>
      </c>
      <c r="N39" s="302">
        <v>11.1</v>
      </c>
      <c r="O39" s="293"/>
    </row>
    <row r="40" spans="1:16" ht="27" customHeight="1" x14ac:dyDescent="0.15">
      <c r="A40" s="248"/>
      <c r="B40" s="244"/>
      <c r="C40" s="244"/>
      <c r="D40" s="244"/>
      <c r="E40" s="244"/>
      <c r="F40" s="244"/>
      <c r="G40" s="1160" t="s">
        <v>504</v>
      </c>
      <c r="H40" s="1161"/>
      <c r="I40" s="1161"/>
      <c r="J40" s="1162"/>
      <c r="K40" s="300">
        <v>-5665554</v>
      </c>
      <c r="L40" s="300">
        <v>-22068</v>
      </c>
      <c r="M40" s="301">
        <v>-28419</v>
      </c>
      <c r="N40" s="302">
        <v>-22.3</v>
      </c>
      <c r="O40" s="293"/>
    </row>
    <row r="41" spans="1:16" x14ac:dyDescent="0.15">
      <c r="A41" s="248"/>
      <c r="B41" s="244"/>
      <c r="C41" s="244"/>
      <c r="D41" s="244"/>
      <c r="E41" s="244"/>
      <c r="F41" s="244"/>
      <c r="G41" s="1166" t="s">
        <v>278</v>
      </c>
      <c r="H41" s="1167"/>
      <c r="I41" s="1167"/>
      <c r="J41" s="1168"/>
      <c r="K41" s="294">
        <v>1209487</v>
      </c>
      <c r="L41" s="300">
        <v>4711</v>
      </c>
      <c r="M41" s="301">
        <v>9899</v>
      </c>
      <c r="N41" s="302">
        <v>-52.4</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55" t="s">
        <v>473</v>
      </c>
      <c r="J49" s="1157" t="s">
        <v>508</v>
      </c>
      <c r="K49" s="1158"/>
      <c r="L49" s="1158"/>
      <c r="M49" s="1158"/>
      <c r="N49" s="1159"/>
    </row>
    <row r="50" spans="1:14" x14ac:dyDescent="0.15">
      <c r="A50" s="248"/>
      <c r="B50" s="244"/>
      <c r="C50" s="244"/>
      <c r="D50" s="244"/>
      <c r="E50" s="244"/>
      <c r="F50" s="244"/>
      <c r="G50" s="312"/>
      <c r="H50" s="313"/>
      <c r="I50" s="1156"/>
      <c r="J50" s="314" t="s">
        <v>509</v>
      </c>
      <c r="K50" s="315" t="s">
        <v>510</v>
      </c>
      <c r="L50" s="316" t="s">
        <v>511</v>
      </c>
      <c r="M50" s="317" t="s">
        <v>512</v>
      </c>
      <c r="N50" s="318" t="s">
        <v>513</v>
      </c>
    </row>
    <row r="51" spans="1:14" x14ac:dyDescent="0.15">
      <c r="A51" s="248"/>
      <c r="B51" s="244"/>
      <c r="C51" s="244"/>
      <c r="D51" s="244"/>
      <c r="E51" s="244"/>
      <c r="F51" s="244"/>
      <c r="G51" s="310" t="s">
        <v>514</v>
      </c>
      <c r="H51" s="311"/>
      <c r="I51" s="319">
        <v>14197129</v>
      </c>
      <c r="J51" s="320">
        <v>55530</v>
      </c>
      <c r="K51" s="321">
        <v>-1.9</v>
      </c>
      <c r="L51" s="322">
        <v>36765</v>
      </c>
      <c r="M51" s="323">
        <v>-11.9</v>
      </c>
      <c r="N51" s="324">
        <v>10</v>
      </c>
    </row>
    <row r="52" spans="1:14" x14ac:dyDescent="0.15">
      <c r="A52" s="248"/>
      <c r="B52" s="244"/>
      <c r="C52" s="244"/>
      <c r="D52" s="244"/>
      <c r="E52" s="244"/>
      <c r="F52" s="244"/>
      <c r="G52" s="325"/>
      <c r="H52" s="326" t="s">
        <v>515</v>
      </c>
      <c r="I52" s="327">
        <v>10128086</v>
      </c>
      <c r="J52" s="328">
        <v>39614</v>
      </c>
      <c r="K52" s="329">
        <v>0</v>
      </c>
      <c r="L52" s="330">
        <v>20975</v>
      </c>
      <c r="M52" s="331">
        <v>-14.8</v>
      </c>
      <c r="N52" s="332">
        <v>14.8</v>
      </c>
    </row>
    <row r="53" spans="1:14" x14ac:dyDescent="0.15">
      <c r="A53" s="248"/>
      <c r="B53" s="244"/>
      <c r="C53" s="244"/>
      <c r="D53" s="244"/>
      <c r="E53" s="244"/>
      <c r="F53" s="244"/>
      <c r="G53" s="310" t="s">
        <v>516</v>
      </c>
      <c r="H53" s="311"/>
      <c r="I53" s="319">
        <v>14809134</v>
      </c>
      <c r="J53" s="320">
        <v>57103</v>
      </c>
      <c r="K53" s="321">
        <v>2.8</v>
      </c>
      <c r="L53" s="322">
        <v>39052</v>
      </c>
      <c r="M53" s="323">
        <v>6.2</v>
      </c>
      <c r="N53" s="324">
        <v>-3.4</v>
      </c>
    </row>
    <row r="54" spans="1:14" x14ac:dyDescent="0.15">
      <c r="A54" s="248"/>
      <c r="B54" s="244"/>
      <c r="C54" s="244"/>
      <c r="D54" s="244"/>
      <c r="E54" s="244"/>
      <c r="F54" s="244"/>
      <c r="G54" s="325"/>
      <c r="H54" s="326" t="s">
        <v>515</v>
      </c>
      <c r="I54" s="327">
        <v>10355115</v>
      </c>
      <c r="J54" s="328">
        <v>39929</v>
      </c>
      <c r="K54" s="329">
        <v>0.8</v>
      </c>
      <c r="L54" s="330">
        <v>21186</v>
      </c>
      <c r="M54" s="331">
        <v>1</v>
      </c>
      <c r="N54" s="332">
        <v>-0.2</v>
      </c>
    </row>
    <row r="55" spans="1:14" x14ac:dyDescent="0.15">
      <c r="A55" s="248"/>
      <c r="B55" s="244"/>
      <c r="C55" s="244"/>
      <c r="D55" s="244"/>
      <c r="E55" s="244"/>
      <c r="F55" s="244"/>
      <c r="G55" s="310" t="s">
        <v>517</v>
      </c>
      <c r="H55" s="311"/>
      <c r="I55" s="319">
        <v>15160360</v>
      </c>
      <c r="J55" s="320">
        <v>58563</v>
      </c>
      <c r="K55" s="321">
        <v>2.6</v>
      </c>
      <c r="L55" s="322">
        <v>41235</v>
      </c>
      <c r="M55" s="323">
        <v>5.6</v>
      </c>
      <c r="N55" s="324">
        <v>-3</v>
      </c>
    </row>
    <row r="56" spans="1:14" x14ac:dyDescent="0.15">
      <c r="A56" s="248"/>
      <c r="B56" s="244"/>
      <c r="C56" s="244"/>
      <c r="D56" s="244"/>
      <c r="E56" s="244"/>
      <c r="F56" s="244"/>
      <c r="G56" s="325"/>
      <c r="H56" s="326" t="s">
        <v>515</v>
      </c>
      <c r="I56" s="327">
        <v>9722635</v>
      </c>
      <c r="J56" s="328">
        <v>37558</v>
      </c>
      <c r="K56" s="329">
        <v>-5.9</v>
      </c>
      <c r="L56" s="330">
        <v>22086</v>
      </c>
      <c r="M56" s="331">
        <v>4.2</v>
      </c>
      <c r="N56" s="332">
        <v>-10.1</v>
      </c>
    </row>
    <row r="57" spans="1:14" x14ac:dyDescent="0.15">
      <c r="A57" s="248"/>
      <c r="B57" s="244"/>
      <c r="C57" s="244"/>
      <c r="D57" s="244"/>
      <c r="E57" s="244"/>
      <c r="F57" s="244"/>
      <c r="G57" s="310" t="s">
        <v>518</v>
      </c>
      <c r="H57" s="311"/>
      <c r="I57" s="319">
        <v>16562017</v>
      </c>
      <c r="J57" s="320">
        <v>64269</v>
      </c>
      <c r="K57" s="321">
        <v>9.6999999999999993</v>
      </c>
      <c r="L57" s="322">
        <v>41862</v>
      </c>
      <c r="M57" s="323">
        <v>1.5</v>
      </c>
      <c r="N57" s="324">
        <v>8.1999999999999993</v>
      </c>
    </row>
    <row r="58" spans="1:14" x14ac:dyDescent="0.15">
      <c r="A58" s="248"/>
      <c r="B58" s="244"/>
      <c r="C58" s="244"/>
      <c r="D58" s="244"/>
      <c r="E58" s="244"/>
      <c r="F58" s="244"/>
      <c r="G58" s="325"/>
      <c r="H58" s="326" t="s">
        <v>515</v>
      </c>
      <c r="I58" s="327">
        <v>9695325</v>
      </c>
      <c r="J58" s="328">
        <v>37623</v>
      </c>
      <c r="K58" s="329">
        <v>0.2</v>
      </c>
      <c r="L58" s="330">
        <v>23710</v>
      </c>
      <c r="M58" s="331">
        <v>7.4</v>
      </c>
      <c r="N58" s="332">
        <v>-7.2</v>
      </c>
    </row>
    <row r="59" spans="1:14" x14ac:dyDescent="0.15">
      <c r="A59" s="248"/>
      <c r="B59" s="244"/>
      <c r="C59" s="244"/>
      <c r="D59" s="244"/>
      <c r="E59" s="244"/>
      <c r="F59" s="244"/>
      <c r="G59" s="310" t="s">
        <v>519</v>
      </c>
      <c r="H59" s="311"/>
      <c r="I59" s="319">
        <v>16792861</v>
      </c>
      <c r="J59" s="320">
        <v>65410</v>
      </c>
      <c r="K59" s="321">
        <v>1.8</v>
      </c>
      <c r="L59" s="322">
        <v>43554</v>
      </c>
      <c r="M59" s="323">
        <v>4</v>
      </c>
      <c r="N59" s="324">
        <v>-2.2000000000000002</v>
      </c>
    </row>
    <row r="60" spans="1:14" x14ac:dyDescent="0.15">
      <c r="A60" s="248"/>
      <c r="B60" s="244"/>
      <c r="C60" s="244"/>
      <c r="D60" s="244"/>
      <c r="E60" s="244"/>
      <c r="F60" s="244"/>
      <c r="G60" s="325"/>
      <c r="H60" s="326" t="s">
        <v>515</v>
      </c>
      <c r="I60" s="333">
        <v>11784087</v>
      </c>
      <c r="J60" s="328">
        <v>45901</v>
      </c>
      <c r="K60" s="329">
        <v>22</v>
      </c>
      <c r="L60" s="330">
        <v>24811</v>
      </c>
      <c r="M60" s="331">
        <v>4.5999999999999996</v>
      </c>
      <c r="N60" s="332">
        <v>17.399999999999999</v>
      </c>
    </row>
    <row r="61" spans="1:14" x14ac:dyDescent="0.15">
      <c r="A61" s="248"/>
      <c r="B61" s="244"/>
      <c r="C61" s="244"/>
      <c r="D61" s="244"/>
      <c r="E61" s="244"/>
      <c r="F61" s="244"/>
      <c r="G61" s="310" t="s">
        <v>520</v>
      </c>
      <c r="H61" s="334"/>
      <c r="I61" s="335">
        <v>15504300</v>
      </c>
      <c r="J61" s="336">
        <v>60175</v>
      </c>
      <c r="K61" s="337">
        <v>3</v>
      </c>
      <c r="L61" s="338">
        <v>40494</v>
      </c>
      <c r="M61" s="339">
        <v>1.1000000000000001</v>
      </c>
      <c r="N61" s="324">
        <v>1.9</v>
      </c>
    </row>
    <row r="62" spans="1:14" x14ac:dyDescent="0.15">
      <c r="A62" s="248"/>
      <c r="B62" s="244"/>
      <c r="C62" s="244"/>
      <c r="D62" s="244"/>
      <c r="E62" s="244"/>
      <c r="F62" s="244"/>
      <c r="G62" s="325"/>
      <c r="H62" s="326" t="s">
        <v>515</v>
      </c>
      <c r="I62" s="327">
        <v>10337050</v>
      </c>
      <c r="J62" s="328">
        <v>40125</v>
      </c>
      <c r="K62" s="329">
        <v>3.4</v>
      </c>
      <c r="L62" s="330">
        <v>22554</v>
      </c>
      <c r="M62" s="331">
        <v>0.5</v>
      </c>
      <c r="N62" s="332">
        <v>2.9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69" t="s">
        <v>3</v>
      </c>
      <c r="D47" s="1169"/>
      <c r="E47" s="1170"/>
      <c r="F47" s="11">
        <v>7.83</v>
      </c>
      <c r="G47" s="12">
        <v>8.2899999999999991</v>
      </c>
      <c r="H47" s="12">
        <v>8.1300000000000008</v>
      </c>
      <c r="I47" s="12">
        <v>7.93</v>
      </c>
      <c r="J47" s="13">
        <v>8.74</v>
      </c>
    </row>
    <row r="48" spans="2:10" ht="57.75" customHeight="1" x14ac:dyDescent="0.15">
      <c r="B48" s="14"/>
      <c r="C48" s="1171" t="s">
        <v>4</v>
      </c>
      <c r="D48" s="1171"/>
      <c r="E48" s="1172"/>
      <c r="F48" s="15">
        <v>5.56</v>
      </c>
      <c r="G48" s="16">
        <v>5.46</v>
      </c>
      <c r="H48" s="16">
        <v>4.47</v>
      </c>
      <c r="I48" s="16">
        <v>6.02</v>
      </c>
      <c r="J48" s="17">
        <v>5.98</v>
      </c>
    </row>
    <row r="49" spans="2:10" ht="57.75" customHeight="1" thickBot="1" x14ac:dyDescent="0.2">
      <c r="B49" s="18"/>
      <c r="C49" s="1173" t="s">
        <v>5</v>
      </c>
      <c r="D49" s="1173"/>
      <c r="E49" s="1174"/>
      <c r="F49" s="19" t="s">
        <v>527</v>
      </c>
      <c r="G49" s="20">
        <v>0.28000000000000003</v>
      </c>
      <c r="H49" s="20" t="s">
        <v>528</v>
      </c>
      <c r="I49" s="20">
        <v>1.17</v>
      </c>
      <c r="J49" s="21">
        <v>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Printed>2017-04-27T02:56:43Z</cp:lastPrinted>
  <dcterms:created xsi:type="dcterms:W3CDTF">2017-02-15T19:31:01Z</dcterms:created>
  <dcterms:modified xsi:type="dcterms:W3CDTF">2017-04-28T02:57:11Z</dcterms:modified>
  <cp:category/>
</cp:coreProperties>
</file>