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年度)決算統計\統計R2\◆99財政状況資料集\2022追加調査\⑦公表資料の修正（債務償還比率）\"/>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DB102" i="12"/>
  <c r="CW102" i="12"/>
  <c r="CR102" i="12"/>
  <c r="AP88" i="12" l="1"/>
  <c r="AF88" i="12"/>
  <c r="AP63" i="12"/>
  <c r="AP23" i="12" l="1"/>
  <c r="AA23" i="12"/>
  <c r="V23" i="12"/>
  <c r="Q23"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<sst xmlns="http://schemas.openxmlformats.org/spreadsheetml/2006/main" count="1087" uniqueCount="635">
  <si>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</si>
  <si>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</si>
  <si>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</si>
  <si>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</si>
  <si>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</si>
  <si>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</si>
  <si>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</si>
  <si>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</si>
  <si>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</si>
  <si>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</si>
  <si>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</si>
  <si>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</si>
  <si>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</si>
  <si>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</si>
  <si>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</si>
  <si>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</si>
  <si>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</si>
  <si>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</si>
  <si>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</si>
  <si>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</si>
  <si>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</si>
  <si>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</si>
  <si>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</si>
  <si>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</si>
  <si>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</si>
  <si>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</si>
  <si>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</si>
  <si>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</si>
  <si>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</si>
  <si>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</si>
  <si>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</si>
  <si>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</si>
  <si>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</si>
  <si>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</si>
  <si>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</si>
  <si>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</si>
  <si>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</si>
  <si>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</si>
  <si>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</si>
  <si>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</si>
  <si>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</si>
  <si>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</si>
  <si>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</si>
  <si>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</si>
  <si>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</si>
  <si>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</si>
  <si>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</si>
  <si>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</si>
  <si>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</si>
  <si>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</si>
  <si>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</si>
  <si>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</si>
  <si>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</si>
  <si>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</si>
  <si>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</si>
  <si>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</si>
  <si>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</si>
  <si>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</si>
  <si>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</si>
  <si>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</si>
  <si>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</si>
  <si>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</si>
  <si>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</si>
  <si>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</si>
  <si>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</si>
  <si>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</si>
  <si>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</si>
  <si>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</si>
  <si>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</si>
  <si>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</si>
  <si>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</si>
  <si>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</si>
  <si>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</si>
  <si>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</si>
  <si>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</si>
  <si>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</si>
  <si>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</si>
  <si>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</si>
  <si>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</si>
  <si>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</si>
  <si>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</si>
  <si>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</si>
  <si>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</si>
  <si>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</si>
  <si>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</si>
  <si>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</si>
  <si>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</si>
  <si>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</si>
  <si>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</si>
  <si>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</si>
  <si>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</si>
  <si>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</si>
  <si>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</si>
  <si>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</si>
  <si>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</si>
  <si>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</si>
  <si>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</si>
  <si>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</si>
  <si>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</si>
  <si>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</si>
  <si>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</si>
  <si>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</si>
  <si>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</si>
  <si>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</si>
  <si>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</si>
  <si>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</si>
  <si>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</si>
  <si>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</si>
  <si>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</si>
  <si>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</si>
  <si>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</si>
  <si>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</si>
  <si>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</si>
  <si>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</si>
  <si>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</si>
  <si>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</si>
  <si>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</si>
  <si>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</si>
  <si>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</si>
  <si>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</si>
  <si>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</si>
  <si>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</si>
  <si>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</si>
  <si>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</si>
  <si>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</si>
  <si>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</si>
  <si>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</si>
  <si>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</si>
  <si>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</si>
  <si>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</si>
  <si>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</si>
  <si>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</si>
  <si>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</si>
  <si>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</si>
  <si>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</si>
  <si>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</si>
  <si>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</si>
  <si>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</si>
  <si>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</si>
  <si>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</si>
  <si>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</si>
  <si>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</si>
  <si>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</si>
  <si>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</si>
  <si>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</si>
  <si>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</si>
  <si>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</si>
  <si>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</si>
  <si>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</si>
  <si>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</si>
  <si>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</si>
  <si>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</si>
  <si>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</si>
  <si>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</si>
  <si>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</si>
  <si>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</si>
  <si>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</si>
  <si>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</si>
  <si>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</si>
  <si>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</si>
  <si>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</si>
  <si>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</si>
  <si>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</si>
  <si>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</si>
  <si>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</si>
  <si>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</si>
  <si>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</si>
  <si>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</si>
  <si>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</si>
  <si>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</si>
  <si>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</si>
  <si>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</si>
  <si>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</si>
  <si>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</si>
  <si>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</si>
  <si>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</si>
  <si>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</si>
  <si>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</si>
  <si>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</si>
  <si>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</si>
  <si>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</si>
  <si>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</si>
  <si>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</si>
  <si>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</si>
  <si>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</si>
  <si>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</si>
  <si>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</si>
  <si>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</si>
  <si>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</si>
  <si>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</si>
  <si>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</si>
  <si>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</si>
  <si>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</si>
  <si>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</si>
  <si>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</si>
  <si>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</si>
  <si>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</si>
  <si>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</si>
  <si>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</si>
  <si>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</si>
  <si>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</si>
  <si>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</si>
  <si>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</si>
  <si>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</si>
  <si>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</si>
  <si>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</si>
  <si>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</si>
  <si>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</si>
  <si>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</si>
  <si>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</si>
  <si>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</si>
  <si>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</si>
  <si>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</si>
  <si>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</si>
  <si>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</si>
  <si>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</si>
  <si>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</si>
  <si>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静岡県富士市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</si>
  <si>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</si>
  <si>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</si>
  <si>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</si>
  <si>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</si>
  <si>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</si>
  <si>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</si>
  <si>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</si>
  <si>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</si>
  <si>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</si>
  <si>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</si>
  <si>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</si>
  <si>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</si>
  <si>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</si>
  <si>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</si>
  <si>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</si>
  <si>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</si>
  <si>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</si>
  <si>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</si>
  <si>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</si>
  <si>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</si>
  <si>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</si>
  <si>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</si>
  <si>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</si>
  <si>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</si>
  <si>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</si>
  <si>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</si>
  <si>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</si>
  <si>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</si>
  <si>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</si>
  <si>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</si>
  <si>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</si>
  <si>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</si>
  <si>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</si>
  <si>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</si>
  <si>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</si>
  <si>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</si>
  <si>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</si>
  <si>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</si>
  <si>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</si>
  <si>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</si>
  <si>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</si>
  <si>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</si>
  <si>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</si>
  <si>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</si>
  <si>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</si>
  <si>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</si>
  <si>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</si>
  <si>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</si>
  <si>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</si>
  <si>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</si>
  <si>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</si>
  <si>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</si>
  <si>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</si>
  <si>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</si>
  <si>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</si>
  <si>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</si>
  <si>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</si>
  <si>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</si>
  <si>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</si>
  <si>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</si>
  <si>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</si>
  <si>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</si>
  <si>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</si>
  <si>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</si>
  <si>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</si>
  <si>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</si>
  <si>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</si>
  <si>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</si>
  <si>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</si>
  <si>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</si>
  <si>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</si>
  <si>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</si>
  <si>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</si>
  <si>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</si>
  <si>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</si>
  <si>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</si>
  <si>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</si>
  <si>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</si>
  <si>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</si>
  <si>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</si>
  <si>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</si>
  <si>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</si>
  <si>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</si>
  <si>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</si>
  <si>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</si>
  <si>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</si>
  <si>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</si>
  <si>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</si>
  <si>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</si>
  <si>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</si>
  <si>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</si>
  <si>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</si>
  <si>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</si>
  <si>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</si>
  <si>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</si>
  <si>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</si>
  <si>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</si>
  <si>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</si>
  <si>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</si>
  <si>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</si>
  <si>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</si>
  <si>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</si>
  <si>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</si>
  <si>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</si>
  <si>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</si>
  <si>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</si>
  <si>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</si>
  <si>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</si>
  <si>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</si>
  <si>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</si>
  <si>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</si>
  <si>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</si>
  <si>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</si>
  <si>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</si>
  <si>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</si>
  <si>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</si>
  <si>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</si>
  <si>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</si>
  <si>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</si>
  <si>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</si>
  <si>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</si>
  <si>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</si>
  <si>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</si>
  <si>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</si>
  <si>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</si>
  <si>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</si>
  <si>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</si>
  <si>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</si>
  <si>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</si>
  <si>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</si>
  <si>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</si>
  <si>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</si>
  <si>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</si>
  <si>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</si>
  <si>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</si>
  <si>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</si>
  <si>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</si>
  <si>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</si>
  <si>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</si>
  <si>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</si>
  <si>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</si>
  <si>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</si>
  <si>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</si>
  <si>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</si>
  <si>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</si>
  <si>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</si>
  <si>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</si>
  <si>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</si>
  <si>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</si>
  <si>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</si>
  <si>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</si>
  <si>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</si>
  <si>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</si>
  <si>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</si>
  <si>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</si>
  <si>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静岡県富士市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</si>
  <si>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</si>
  <si>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</si>
  <si>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</si>
  <si>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</si>
  <si>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</si>
  <si>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</si>
  <si>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</si>
  <si>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</si>
  <si>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</si>
  <si>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</si>
  <si>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</si>
  <si>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</si>
  <si>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</si>
  <si>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</si>
  <si>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</si>
  <si>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</si>
  <si>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</si>
  <si>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</si>
  <si>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</si>
  <si>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</si>
  <si>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</si>
  <si>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</si>
  <si>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</si>
  <si>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</si>
  <si>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</si>
  <si>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</si>
  <si>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</si>
  <si>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</si>
  <si>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</si>
  <si>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</si>
  <si>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</si>
  <si>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</si>
  <si>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</si>
  <si>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</si>
  <si>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</si>
  <si>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</si>
  <si>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</si>
  <si>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</si>
  <si>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</si>
  <si>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</si>
  <si>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</si>
  <si>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</si>
  <si>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</si>
  <si>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法適用企業</t>
    <phoneticPr fontId="5"/>
  </si>
  <si>
    <t>病院事業会計</t>
    <phoneticPr fontId="5"/>
  </si>
  <si>
    <t>法適用企業</t>
    <phoneticPr fontId="5"/>
  </si>
  <si>
    <t>富士山フロント工業団地第２期整備事業特別会計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</si>
  <si>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</si>
  <si>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</si>
  <si>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</si>
  <si>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</si>
  <si>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</si>
  <si>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</si>
  <si>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</si>
  <si>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</si>
  <si>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</si>
  <si>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</si>
  <si>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</si>
  <si>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</si>
  <si>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</si>
  <si>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</si>
  <si>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</si>
  <si>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</si>
  <si>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</si>
  <si>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</si>
  <si>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</si>
  <si>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</si>
  <si>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</si>
  <si>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</si>
  <si>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</si>
  <si>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</si>
  <si>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</si>
  <si>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</si>
  <si>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</si>
  <si>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</si>
  <si>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</si>
  <si>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</si>
  <si>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</si>
  <si>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</si>
  <si>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</si>
  <si>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</si>
  <si>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</si>
  <si>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</si>
  <si>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</si>
  <si>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</si>
  <si>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</si>
  <si>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</si>
  <si>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</si>
  <si>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</si>
  <si>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</si>
  <si>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</si>
  <si>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</si>
  <si>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</si>
  <si>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</si>
  <si>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</si>
  <si>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</si>
  <si>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</si>
  <si>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</si>
  <si>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</si>
  <si>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</si>
  <si>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</si>
  <si>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</si>
  <si>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</si>
  <si>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</si>
  <si>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</si>
  <si>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</si>
  <si>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</si>
  <si>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</si>
  <si>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</si>
  <si>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</si>
  <si>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</si>
  <si>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</si>
  <si>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</si>
  <si>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</si>
  <si>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</si>
  <si>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</si>
  <si>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</si>
  <si>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</si>
  <si>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</si>
  <si>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</si>
  <si>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</si>
  <si>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</si>
  <si>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</si>
  <si>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</si>
  <si>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</si>
  <si>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</si>
  <si>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</si>
  <si>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</si>
  <si>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</si>
  <si>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</si>
  <si>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</si>
  <si>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</si>
  <si>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</si>
  <si>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</si>
  <si>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</si>
  <si>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</si>
  <si>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</si>
  <si>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</si>
  <si>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</si>
  <si>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</si>
  <si>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</si>
  <si>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</si>
  <si>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</si>
  <si>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</si>
  <si>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</si>
  <si>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</si>
  <si>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</si>
  <si>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</si>
  <si>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</si>
  <si>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</si>
  <si>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</si>
  <si>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</si>
  <si>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</si>
  <si>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</si>
  <si>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</si>
  <si>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</si>
  <si>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</si>
  <si>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</si>
  <si>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</si>
  <si>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</si>
  <si>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</si>
  <si>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</si>
  <si>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</si>
  <si>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</si>
  <si>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</si>
  <si>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</si>
  <si>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</si>
  <si>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</si>
  <si>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</si>
  <si>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</si>
  <si>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</si>
  <si>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</si>
  <si>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</si>
  <si>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</si>
  <si>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</si>
  <si>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</si>
  <si>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</si>
  <si>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</si>
  <si>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</si>
  <si>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</si>
  <si>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</si>
  <si>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</si>
  <si>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</si>
  <si>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</si>
  <si>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</si>
  <si>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</si>
  <si>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</si>
  <si>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</si>
  <si>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</si>
  <si>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</si>
  <si>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</si>
  <si>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</si>
  <si>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</si>
  <si>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</si>
  <si>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</si>
  <si>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</si>
  <si>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</si>
  <si>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</si>
  <si>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</si>
  <si>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</si>
  <si>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</si>
  <si>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</si>
  <si>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</si>
  <si>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</si>
  <si>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</si>
  <si>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</si>
  <si>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</si>
  <si>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</si>
  <si>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</si>
  <si>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1.27</t>
  </si>
  <si>
    <t>▲ 2.19</t>
  </si>
  <si>
    <t>▲ 0.62</t>
  </si>
  <si>
    <t>一般会計</t>
  </si>
  <si>
    <t>病院事業会計</t>
  </si>
  <si>
    <t>水道事業会計</t>
  </si>
  <si>
    <t>公共下水道事業会計</t>
  </si>
  <si>
    <t>第二東名ＩＣ周辺地区土地区画整理事業特別会計</t>
  </si>
  <si>
    <t>国民健康保険事業特別会計</t>
  </si>
  <si>
    <t>後期高齢者医療事業特別会計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</si>
  <si>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</si>
  <si>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</si>
  <si>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</si>
  <si>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</si>
  <si>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</si>
  <si>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</si>
  <si>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</si>
  <si>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</si>
  <si>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</si>
  <si>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</si>
  <si>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</si>
  <si>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</si>
  <si>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</si>
  <si>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（財）富士市勤労者福祉サービスセンター</t>
    <rPh sb="1" eb="2">
      <t>ザイ</t>
    </rPh>
    <rPh sb="3" eb="6">
      <t>フジシ</t>
    </rPh>
    <rPh sb="6" eb="9">
      <t>キンロウシャ</t>
    </rPh>
    <rPh sb="9" eb="11">
      <t>フクシ</t>
    </rPh>
    <phoneticPr fontId="2"/>
  </si>
  <si>
    <t>（財）富士市文化振興財団</t>
    <rPh sb="1" eb="2">
      <t>ザイ</t>
    </rPh>
    <rPh sb="3" eb="6">
      <t>フジシ</t>
    </rPh>
    <rPh sb="6" eb="8">
      <t>ブンカ</t>
    </rPh>
    <rPh sb="8" eb="10">
      <t>シンコウ</t>
    </rPh>
    <rPh sb="10" eb="12">
      <t>ザイダン</t>
    </rPh>
    <phoneticPr fontId="2"/>
  </si>
  <si>
    <t>富士市振興公社</t>
    <rPh sb="0" eb="3">
      <t>フジシ</t>
    </rPh>
    <rPh sb="3" eb="5">
      <t>シンコウ</t>
    </rPh>
    <rPh sb="5" eb="7">
      <t>コウシャ</t>
    </rPh>
    <phoneticPr fontId="2"/>
  </si>
  <si>
    <t>富士市土地開発公社</t>
    <rPh sb="0" eb="3">
      <t>フジシ</t>
    </rPh>
    <rPh sb="3" eb="5">
      <t>トチ</t>
    </rPh>
    <rPh sb="5" eb="7">
      <t>カイハツ</t>
    </rPh>
    <rPh sb="7" eb="9">
      <t>コウシャ</t>
    </rPh>
    <phoneticPr fontId="2"/>
  </si>
  <si>
    <t>富士川まちづくり㈱</t>
    <rPh sb="0" eb="3">
      <t>フジカワ</t>
    </rPh>
    <phoneticPr fontId="2"/>
  </si>
  <si>
    <t>（一社）富士山観光ビューロー</t>
    <rPh sb="1" eb="2">
      <t>イチ</t>
    </rPh>
    <rPh sb="2" eb="3">
      <t>シャ</t>
    </rPh>
    <rPh sb="4" eb="7">
      <t>フジサン</t>
    </rPh>
    <rPh sb="7" eb="9">
      <t>カンコウ</t>
    </rPh>
    <phoneticPr fontId="2"/>
  </si>
  <si>
    <t>（一社）富士市救急医療協会</t>
    <rPh sb="1" eb="2">
      <t>イチ</t>
    </rPh>
    <rPh sb="2" eb="3">
      <t>シャ</t>
    </rPh>
    <rPh sb="4" eb="7">
      <t>フジシ</t>
    </rPh>
    <rPh sb="7" eb="9">
      <t>キュウキュウ</t>
    </rPh>
    <rPh sb="9" eb="11">
      <t>イリョウ</t>
    </rPh>
    <rPh sb="11" eb="13">
      <t>キョウカイ</t>
    </rPh>
    <phoneticPr fontId="2"/>
  </si>
  <si>
    <t>公共建築物保全基金</t>
    <rPh sb="0" eb="2">
      <t>コウキョウ</t>
    </rPh>
    <rPh sb="2" eb="4">
      <t>ケンチク</t>
    </rPh>
    <rPh sb="4" eb="5">
      <t>ブツ</t>
    </rPh>
    <rPh sb="5" eb="7">
      <t>ホゼン</t>
    </rPh>
    <rPh sb="7" eb="9">
      <t>キキン</t>
    </rPh>
    <phoneticPr fontId="5"/>
  </si>
  <si>
    <t>新環境クリーンセンター建設基金</t>
    <rPh sb="0" eb="3">
      <t>シンカンキョウ</t>
    </rPh>
    <rPh sb="11" eb="13">
      <t>ケンセツ</t>
    </rPh>
    <rPh sb="13" eb="15">
      <t>キキン</t>
    </rPh>
    <phoneticPr fontId="5"/>
  </si>
  <si>
    <t>文化振興基金</t>
    <rPh sb="0" eb="2">
      <t>ブンカ</t>
    </rPh>
    <rPh sb="2" eb="4">
      <t>シンコウ</t>
    </rPh>
    <rPh sb="4" eb="6">
      <t>キキン</t>
    </rPh>
    <phoneticPr fontId="5"/>
  </si>
  <si>
    <t>福祉基金</t>
    <rPh sb="0" eb="2">
      <t>フクシ</t>
    </rPh>
    <rPh sb="2" eb="4">
      <t>キキン</t>
    </rPh>
    <phoneticPr fontId="5"/>
  </si>
  <si>
    <t>総合体育館建設基金</t>
    <rPh sb="0" eb="2">
      <t>ソウゴウ</t>
    </rPh>
    <rPh sb="2" eb="5">
      <t>タイイクカン</t>
    </rPh>
    <rPh sb="5" eb="7">
      <t>ケンセツ</t>
    </rPh>
    <rPh sb="7" eb="9">
      <t>キキン</t>
    </rPh>
    <phoneticPr fontId="5"/>
  </si>
  <si>
    <t>企業会計分</t>
    <rPh sb="0" eb="2">
      <t>キギョウ</t>
    </rPh>
    <rPh sb="2" eb="4">
      <t>カイケイ</t>
    </rPh>
    <rPh sb="4" eb="5">
      <t>ブン</t>
    </rPh>
    <phoneticPr fontId="2"/>
  </si>
  <si>
    <t>事業会計分</t>
    <rPh sb="0" eb="2">
      <t>ジギョウ</t>
    </rPh>
    <rPh sb="2" eb="4">
      <t>カイケイ</t>
    </rPh>
    <rPh sb="4" eb="5">
      <t>ブン</t>
    </rPh>
    <phoneticPr fontId="2"/>
  </si>
  <si>
    <t>普通会計分</t>
    <rPh sb="0" eb="2">
      <t>フツウ</t>
    </rPh>
    <rPh sb="2" eb="4">
      <t>カイケイ</t>
    </rPh>
    <rPh sb="4" eb="5">
      <t>ブン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</si>
  <si>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</si>
  <si>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</si>
  <si>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</si>
  <si>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</si>
  <si>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</si>
  <si>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</si>
  <si>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</si>
  <si>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較すると高い水準であり、3.2ポイント増加している。これは、R元年度に引き続き、主には新環境クリーンセンター建設事業による地方債発行額の増加により、地方債現在高が大幅に増加していることによる影響が大きい。一方、有形固定資産減価償却率は、償却資産の評価額が増加したことにより、前年度と比較して0.7ポイント低下し、類似団体平均と比較して低い水準にある。今後、公共施設マネジメント基本方針に基づき、老朽化が進む施設の適切な管理及び活用の検討を進める。</t>
    <phoneticPr fontId="2"/>
  </si>
  <si>
    <t>将来負担比率</t>
    <phoneticPr fontId="5"/>
  </si>
  <si>
    <t>有形固定資産減価償却率</t>
    <phoneticPr fontId="5"/>
  </si>
  <si>
    <t>類似団体内平均値</t>
    <phoneticPr fontId="5"/>
  </si>
  <si>
    <t>実質公債費比率は、基準財政需要として算入された元利償還金等の減により前年度比0.1ポイント低下した。また、類似団体平均を0.3ポイント下回っている。一方、将来負担比率は、主には新環境クリーンセンター建設事業による地方債発行額の増加により、類似団体に比べて高い水準となっている。今後も、大規模投資的事業の実施により地方債残高の増加が見込まれるが、事業の精査や国県制度の活用等により地方債を極力抑制すると共に、計画的な基金管理等に努め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</si>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</sst>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c:ext xmlns:c16="http://schemas.microsoft.com/office/drawing/2014/chart" uri="{C3380CC4-5D6E-409C-BE32-E72D297353CC}">
              <c16:uniqueId val="{00000000-52B4-4CE6-999B-B409BB8DE4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56918</c:v>
                </c:pt>
                <c:pt idx="1">
                  <c:v>50874</c:v>
                </c:pt>
                <c:pt idx="2">
                  <c:v>60037</c:v>
                </c:pt>
                <c:pt idx="3">
                  <c:v>96879</c:v>
                </c:pt>
                <c:pt idx="4">
                  <c:v>83661</c:v>
                </c:pt>
              </c:numCache>
            </c:numRef>
          </c:val>
          <c:smooth val="0"/>
          <c:extLst>
            <c:ext xmlns:c16="http://schemas.microsoft.com/office/drawing/2014/chart" uri="{C3380CC4-5D6E-409C-BE32-E72D297353CC}">
              <c16:uniqueId val="{00000001-52B4-4CE6-999B-B409BB8DE4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5.32</c:v>
                </c:pt>
                <c:pt idx="1">
                  <c:v>5.36</c:v>
                </c:pt>
                <c:pt idx="2">
                  <c:v>6</c:v>
                </c:pt>
                <c:pt idx="3">
                  <c:v>5.42</c:v>
                </c:pt>
                <c:pt idx="4">
                  <c:v>6.06</c:v>
                </c:pt>
              </c:numCache>
            </c:numRef>
          </c:val>
          <c:extLst>
            <c:ext xmlns:c16="http://schemas.microsoft.com/office/drawing/2014/chart" uri="{C3380CC4-5D6E-409C-BE32-E72D297353CC}">
              <c16:uniqueId val="{00000000-66FB-43E9-BFEC-C6868CE612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8.14</c:v>
                </c:pt>
                <c:pt idx="1">
                  <c:v>8.92</c:v>
                </c:pt>
                <c:pt idx="2">
                  <c:v>9.6199999999999992</c:v>
                </c:pt>
                <c:pt idx="3">
                  <c:v>8.0299999999999994</c:v>
                </c:pt>
                <c:pt idx="4">
                  <c:v>6.45</c:v>
                </c:pt>
              </c:numCache>
            </c:numRef>
          </c:val>
          <c:extLst>
            <c:ext xmlns:c16="http://schemas.microsoft.com/office/drawing/2014/chart" uri="{C3380CC4-5D6E-409C-BE32-E72D297353CC}">
              <c16:uniqueId val="{00000001-66FB-43E9-BFEC-C6868CE612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-1.27</c:v>
                </c:pt>
                <c:pt idx="1">
                  <c:v>0.87</c:v>
                </c:pt>
                <c:pt idx="2">
                  <c:v>1.51</c:v>
                </c:pt>
                <c:pt idx="3">
                  <c:v>-2.19</c:v>
                </c:pt>
                <c:pt idx="4">
                  <c:v>-0.62</c:v>
                </c:pt>
              </c:numCache>
            </c:numRef>
          </c:val>
          <c:smooth val="0"/>
          <c:extLst>
            <c:ext xmlns:c16="http://schemas.microsoft.com/office/drawing/2014/chart" uri="{C3380CC4-5D6E-409C-BE32-E72D297353CC}">
              <c16:uniqueId val="{00000002-66FB-43E9-BFEC-C6868CE612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4E33-4C98-A8BC-285E83554A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33-4C98-A8BC-285E83554AC4}"/>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0.51</c:v>
                </c:pt>
                <c:pt idx="2">
                  <c:v>#N/A</c:v>
                </c:pt>
                <c:pt idx="3">
                  <c:v>0.74</c:v>
                </c:pt>
                <c:pt idx="4">
                  <c:v>#N/A</c:v>
                </c:pt>
                <c:pt idx="5">
                  <c:v>0.84</c:v>
                </c:pt>
                <c:pt idx="6">
                  <c:v>#N/A</c:v>
                </c:pt>
                <c:pt idx="7">
                  <c:v>0.01</c:v>
                </c:pt>
                <c:pt idx="8">
                  <c:v>#N/A</c:v>
                </c:pt>
                <c:pt idx="9">
                  <c:v>0.01</c:v>
                </c:pt>
              </c:numCache>
            </c:numRef>
          </c:val>
          <c:extLst>
            <c:ext xmlns:c16="http://schemas.microsoft.com/office/drawing/2014/chart" uri="{C3380CC4-5D6E-409C-BE32-E72D297353CC}">
              <c16:uniqueId val="{00000002-4E33-4C98-A8BC-285E83554AC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4E33-4C98-A8BC-285E83554AC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1.32</c:v>
                </c:pt>
                <c:pt idx="2">
                  <c:v>#N/A</c:v>
                </c:pt>
                <c:pt idx="3">
                  <c:v>2.5099999999999998</c:v>
                </c:pt>
                <c:pt idx="4">
                  <c:v>#N/A</c:v>
                </c:pt>
                <c:pt idx="5">
                  <c:v>0.34</c:v>
                </c:pt>
                <c:pt idx="6">
                  <c:v>#N/A</c:v>
                </c:pt>
                <c:pt idx="7">
                  <c:v>0.27</c:v>
                </c:pt>
                <c:pt idx="8">
                  <c:v>#N/A</c:v>
                </c:pt>
                <c:pt idx="9">
                  <c:v>0.22</c:v>
                </c:pt>
              </c:numCache>
            </c:numRef>
          </c:val>
          <c:extLst>
            <c:ext xmlns:c16="http://schemas.microsoft.com/office/drawing/2014/chart" uri="{C3380CC4-5D6E-409C-BE32-E72D297353CC}">
              <c16:uniqueId val="{00000004-4E33-4C98-A8BC-285E83554AC4}"/>
            </c:ext>
          </c:extLst>
        </c:ser>
        <c:ser>
          <c:idx val="5"/>
          <c:order val="5"/>
          <c:tx>
            <c:strRef>
              <c:f>データシート!$A$32</c:f>
              <c:strCache>
                <c:ptCount val="1"/>
                <c:pt idx="0">
                  <c:v>第二東名ＩＣ周辺地区土地区画整理事業特別会計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0.86</c:v>
                </c:pt>
                <c:pt idx="6">
                  <c:v>#N/A</c:v>
                </c:pt>
                <c:pt idx="7">
                  <c:v>0.85</c:v>
                </c:pt>
                <c:pt idx="8">
                  <c:v>#N/A</c:v>
                </c:pt>
                <c:pt idx="9">
                  <c:v>0.67</c:v>
                </c:pt>
              </c:numCache>
            </c:numRef>
          </c:val>
          <c:extLst>
            <c:ext xmlns:c16="http://schemas.microsoft.com/office/drawing/2014/chart" uri="{C3380CC4-5D6E-409C-BE32-E72D297353CC}">
              <c16:uniqueId val="{00000005-4E33-4C98-A8BC-285E83554AC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2.37</c:v>
                </c:pt>
                <c:pt idx="2">
                  <c:v>#N/A</c:v>
                </c:pt>
                <c:pt idx="3">
                  <c:v>2.54</c:v>
                </c:pt>
                <c:pt idx="4">
                  <c:v>#N/A</c:v>
                </c:pt>
                <c:pt idx="5">
                  <c:v>2.57</c:v>
                </c:pt>
                <c:pt idx="6">
                  <c:v>#N/A</c:v>
                </c:pt>
                <c:pt idx="7">
                  <c:v>2.4500000000000002</c:v>
                </c:pt>
                <c:pt idx="8">
                  <c:v>#N/A</c:v>
                </c:pt>
                <c:pt idx="9">
                  <c:v>2.2200000000000002</c:v>
                </c:pt>
              </c:numCache>
            </c:numRef>
          </c:val>
          <c:extLst>
            <c:ext xmlns:c16="http://schemas.microsoft.com/office/drawing/2014/chart" uri="{C3380CC4-5D6E-409C-BE32-E72D297353CC}">
              <c16:uniqueId val="{00000006-4E33-4C98-A8BC-285E83554AC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3.51</c:v>
                </c:pt>
                <c:pt idx="2">
                  <c:v>#N/A</c:v>
                </c:pt>
                <c:pt idx="3">
                  <c:v>3.44</c:v>
                </c:pt>
                <c:pt idx="4">
                  <c:v>#N/A</c:v>
                </c:pt>
                <c:pt idx="5">
                  <c:v>3.83</c:v>
                </c:pt>
                <c:pt idx="6">
                  <c:v>#N/A</c:v>
                </c:pt>
                <c:pt idx="7">
                  <c:v>2.98</c:v>
                </c:pt>
                <c:pt idx="8">
                  <c:v>#N/A</c:v>
                </c:pt>
                <c:pt idx="9">
                  <c:v>2.81</c:v>
                </c:pt>
              </c:numCache>
            </c:numRef>
          </c:val>
          <c:extLst>
            <c:ext xmlns:c16="http://schemas.microsoft.com/office/drawing/2014/chart" uri="{C3380CC4-5D6E-409C-BE32-E72D297353CC}">
              <c16:uniqueId val="{00000007-4E33-4C98-A8BC-285E83554AC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4.21</c:v>
                </c:pt>
                <c:pt idx="2">
                  <c:v>#N/A</c:v>
                </c:pt>
                <c:pt idx="3">
                  <c:v>3.62</c:v>
                </c:pt>
                <c:pt idx="4">
                  <c:v>#N/A</c:v>
                </c:pt>
                <c:pt idx="5">
                  <c:v>3.73</c:v>
                </c:pt>
                <c:pt idx="6">
                  <c:v>#N/A</c:v>
                </c:pt>
                <c:pt idx="7">
                  <c:v>3.4</c:v>
                </c:pt>
                <c:pt idx="8">
                  <c:v>#N/A</c:v>
                </c:pt>
                <c:pt idx="9">
                  <c:v>4.58</c:v>
                </c:pt>
              </c:numCache>
            </c:numRef>
          </c:val>
          <c:extLst>
            <c:ext xmlns:c16="http://schemas.microsoft.com/office/drawing/2014/chart" uri="{C3380CC4-5D6E-409C-BE32-E72D297353CC}">
              <c16:uniqueId val="{00000008-4E33-4C98-A8BC-285E83554A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5.29</c:v>
                </c:pt>
                <c:pt idx="2">
                  <c:v>#N/A</c:v>
                </c:pt>
                <c:pt idx="3">
                  <c:v>5.34</c:v>
                </c:pt>
                <c:pt idx="4">
                  <c:v>#N/A</c:v>
                </c:pt>
                <c:pt idx="5">
                  <c:v>5.13</c:v>
                </c:pt>
                <c:pt idx="6">
                  <c:v>#N/A</c:v>
                </c:pt>
                <c:pt idx="7">
                  <c:v>4.55</c:v>
                </c:pt>
                <c:pt idx="8">
                  <c:v>#N/A</c:v>
                </c:pt>
                <c:pt idx="9">
                  <c:v>5.38</c:v>
                </c:pt>
              </c:numCache>
            </c:numRef>
          </c:val>
          <c:extLst>
            <c:ext xmlns:c16="http://schemas.microsoft.com/office/drawing/2014/chart" uri="{C3380CC4-5D6E-409C-BE32-E72D297353CC}">
              <c16:uniqueId val="{00000009-4E33-4C98-A8BC-285E83554A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7828</c:v>
                </c:pt>
                <c:pt idx="5">
                  <c:v>7538</c:v>
                </c:pt>
                <c:pt idx="8">
                  <c:v>7618</c:v>
                </c:pt>
                <c:pt idx="11">
                  <c:v>7258</c:v>
                </c:pt>
                <c:pt idx="14">
                  <c:v>7108</c:v>
                </c:pt>
              </c:numCache>
            </c:numRef>
          </c:val>
          <c:extLst>
            <c:ext xmlns:c16="http://schemas.microsoft.com/office/drawing/2014/chart" uri="{C3380CC4-5D6E-409C-BE32-E72D297353CC}">
              <c16:uniqueId val="{00000000-8901-472B-B1C7-9E352460DF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01-472B-B1C7-9E352460DF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463</c:v>
                </c:pt>
                <c:pt idx="3">
                  <c:v>440</c:v>
                </c:pt>
                <c:pt idx="6">
                  <c:v>424</c:v>
                </c:pt>
                <c:pt idx="9">
                  <c:v>406</c:v>
                </c:pt>
                <c:pt idx="12">
                  <c:v>371</c:v>
                </c:pt>
              </c:numCache>
            </c:numRef>
          </c:val>
          <c:extLst>
            <c:ext xmlns:c16="http://schemas.microsoft.com/office/drawing/2014/chart" uri="{C3380CC4-5D6E-409C-BE32-E72D297353CC}">
              <c16:uniqueId val="{00000002-8901-472B-B1C7-9E352460DF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83</c:v>
                </c:pt>
                <c:pt idx="3">
                  <c:v>82</c:v>
                </c:pt>
                <c:pt idx="6">
                  <c:v>105</c:v>
                </c:pt>
                <c:pt idx="9">
                  <c:v>92</c:v>
                </c:pt>
                <c:pt idx="12">
                  <c:v>96</c:v>
                </c:pt>
              </c:numCache>
            </c:numRef>
          </c:val>
          <c:extLst>
            <c:ext xmlns:c16="http://schemas.microsoft.com/office/drawing/2014/chart" uri="{C3380CC4-5D6E-409C-BE32-E72D297353CC}">
              <c16:uniqueId val="{00000003-8901-472B-B1C7-9E352460DF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2090</c:v>
                </c:pt>
                <c:pt idx="3">
                  <c:v>1896</c:v>
                </c:pt>
                <c:pt idx="6">
                  <c:v>1809</c:v>
                </c:pt>
                <c:pt idx="9">
                  <c:v>1660</c:v>
                </c:pt>
                <c:pt idx="12">
                  <c:v>1479</c:v>
                </c:pt>
              </c:numCache>
            </c:numRef>
          </c:val>
          <c:extLst>
            <c:ext xmlns:c16="http://schemas.microsoft.com/office/drawing/2014/chart" uri="{C3380CC4-5D6E-409C-BE32-E72D297353CC}">
              <c16:uniqueId val="{00000004-8901-472B-B1C7-9E352460DF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01-472B-B1C7-9E352460DF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01-472B-B1C7-9E352460DF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6496</c:v>
                </c:pt>
                <c:pt idx="3">
                  <c:v>6593</c:v>
                </c:pt>
                <c:pt idx="6">
                  <c:v>6672</c:v>
                </c:pt>
                <c:pt idx="9">
                  <c:v>6667</c:v>
                </c:pt>
                <c:pt idx="12">
                  <c:v>6659</c:v>
                </c:pt>
              </c:numCache>
            </c:numRef>
          </c:val>
          <c:extLst>
            <c:ext xmlns:c16="http://schemas.microsoft.com/office/drawing/2014/chart" uri="{C3380CC4-5D6E-409C-BE32-E72D297353CC}">
              <c16:uniqueId val="{00000007-8901-472B-B1C7-9E352460DF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1304</c:v>
                </c:pt>
                <c:pt idx="2">
                  <c:v>#N/A</c:v>
                </c:pt>
                <c:pt idx="3">
                  <c:v>#N/A</c:v>
                </c:pt>
                <c:pt idx="4">
                  <c:v>1473</c:v>
                </c:pt>
                <c:pt idx="5">
                  <c:v>#N/A</c:v>
                </c:pt>
                <c:pt idx="6">
                  <c:v>#N/A</c:v>
                </c:pt>
                <c:pt idx="7">
                  <c:v>1392</c:v>
                </c:pt>
                <c:pt idx="8">
                  <c:v>#N/A</c:v>
                </c:pt>
                <c:pt idx="9">
                  <c:v>#N/A</c:v>
                </c:pt>
                <c:pt idx="10">
                  <c:v>1567</c:v>
                </c:pt>
                <c:pt idx="11">
                  <c:v>#N/A</c:v>
                </c:pt>
                <c:pt idx="12">
                  <c:v>#N/A</c:v>
                </c:pt>
                <c:pt idx="13">
                  <c:v>1497</c:v>
                </c:pt>
                <c:pt idx="14">
                  <c:v>#N/A</c:v>
                </c:pt>
              </c:numCache>
            </c:numRef>
          </c:val>
          <c:smooth val="0"/>
          <c:extLst>
            <c:ext xmlns:c16="http://schemas.microsoft.com/office/drawing/2014/chart" uri="{C3380CC4-5D6E-409C-BE32-E72D297353CC}">
              <c16:uniqueId val="{00000008-8901-472B-B1C7-9E352460DF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53068</c:v>
                </c:pt>
                <c:pt idx="5">
                  <c:v>49328</c:v>
                </c:pt>
                <c:pt idx="8">
                  <c:v>47495</c:v>
                </c:pt>
                <c:pt idx="11">
                  <c:v>47521</c:v>
                </c:pt>
                <c:pt idx="14">
                  <c:v>46999</c:v>
                </c:pt>
              </c:numCache>
            </c:numRef>
          </c:val>
          <c:extLst>
            <c:ext xmlns:c16="http://schemas.microsoft.com/office/drawing/2014/chart" uri="{C3380CC4-5D6E-409C-BE32-E72D297353CC}">
              <c16:uniqueId val="{00000000-0CE8-4490-AF9B-2FA637EDD8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24082</c:v>
                </c:pt>
                <c:pt idx="5">
                  <c:v>22818</c:v>
                </c:pt>
                <c:pt idx="8">
                  <c:v>24343</c:v>
                </c:pt>
                <c:pt idx="11">
                  <c:v>25002</c:v>
                </c:pt>
                <c:pt idx="14">
                  <c:v>27358</c:v>
                </c:pt>
              </c:numCache>
            </c:numRef>
          </c:val>
          <c:extLst>
            <c:ext xmlns:c16="http://schemas.microsoft.com/office/drawing/2014/chart" uri="{C3380CC4-5D6E-409C-BE32-E72D297353CC}">
              <c16:uniqueId val="{00000001-0CE8-4490-AF9B-2FA637EDD8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11374</c:v>
                </c:pt>
                <c:pt idx="5">
                  <c:v>12556</c:v>
                </c:pt>
                <c:pt idx="8">
                  <c:v>14329</c:v>
                </c:pt>
                <c:pt idx="11">
                  <c:v>13875</c:v>
                </c:pt>
                <c:pt idx="14">
                  <c:v>12742</c:v>
                </c:pt>
              </c:numCache>
            </c:numRef>
          </c:val>
          <c:extLst>
            <c:ext xmlns:c16="http://schemas.microsoft.com/office/drawing/2014/chart" uri="{C3380CC4-5D6E-409C-BE32-E72D297353CC}">
              <c16:uniqueId val="{00000002-0CE8-4490-AF9B-2FA637EDD8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E8-4490-AF9B-2FA637EDD8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E8-4490-AF9B-2FA637EDD8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E8-4490-AF9B-2FA637EDD8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13418</c:v>
                </c:pt>
                <c:pt idx="3">
                  <c:v>13803</c:v>
                </c:pt>
                <c:pt idx="6">
                  <c:v>13713</c:v>
                </c:pt>
                <c:pt idx="9">
                  <c:v>13925</c:v>
                </c:pt>
                <c:pt idx="12">
                  <c:v>14158</c:v>
                </c:pt>
              </c:numCache>
            </c:numRef>
          </c:val>
          <c:extLst>
            <c:ext xmlns:c16="http://schemas.microsoft.com/office/drawing/2014/chart" uri="{C3380CC4-5D6E-409C-BE32-E72D297353CC}">
              <c16:uniqueId val="{00000006-0CE8-4490-AF9B-2FA637EDD8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700</c:v>
                </c:pt>
                <c:pt idx="3">
                  <c:v>511</c:v>
                </c:pt>
                <c:pt idx="6">
                  <c:v>490</c:v>
                </c:pt>
                <c:pt idx="9">
                  <c:v>456</c:v>
                </c:pt>
                <c:pt idx="12">
                  <c:v>396</c:v>
                </c:pt>
              </c:numCache>
            </c:numRef>
          </c:val>
          <c:extLst>
            <c:ext xmlns:c16="http://schemas.microsoft.com/office/drawing/2014/chart" uri="{C3380CC4-5D6E-409C-BE32-E72D297353CC}">
              <c16:uniqueId val="{00000007-0CE8-4490-AF9B-2FA637EDD8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19932</c:v>
                </c:pt>
                <c:pt idx="3">
                  <c:v>17814</c:v>
                </c:pt>
                <c:pt idx="6">
                  <c:v>16233</c:v>
                </c:pt>
                <c:pt idx="9">
                  <c:v>14570</c:v>
                </c:pt>
                <c:pt idx="12">
                  <c:v>12709</c:v>
                </c:pt>
              </c:numCache>
            </c:numRef>
          </c:val>
          <c:extLst>
            <c:ext xmlns:c16="http://schemas.microsoft.com/office/drawing/2014/chart" uri="{C3380CC4-5D6E-409C-BE32-E72D297353CC}">
              <c16:uniqueId val="{00000008-0CE8-4490-AF9B-2FA637EDD8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4799</c:v>
                </c:pt>
                <c:pt idx="3">
                  <c:v>3701</c:v>
                </c:pt>
                <c:pt idx="6">
                  <c:v>3022</c:v>
                </c:pt>
                <c:pt idx="9">
                  <c:v>2320</c:v>
                </c:pt>
                <c:pt idx="12">
                  <c:v>2013</c:v>
                </c:pt>
              </c:numCache>
            </c:numRef>
          </c:val>
          <c:extLst>
            <c:ext xmlns:c16="http://schemas.microsoft.com/office/drawing/2014/chart" uri="{C3380CC4-5D6E-409C-BE32-E72D297353CC}">
              <c16:uniqueId val="{00000009-0CE8-4490-AF9B-2FA637EDD8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76500</c:v>
                </c:pt>
                <c:pt idx="3">
                  <c:v>75136</c:v>
                </c:pt>
                <c:pt idx="6">
                  <c:v>75610</c:v>
                </c:pt>
                <c:pt idx="9">
                  <c:v>82185</c:v>
                </c:pt>
                <c:pt idx="12">
                  <c:v>87227</c:v>
                </c:pt>
              </c:numCache>
            </c:numRef>
          </c:val>
          <c:extLst>
            <c:ext xmlns:c16="http://schemas.microsoft.com/office/drawing/2014/chart" uri="{C3380CC4-5D6E-409C-BE32-E72D297353CC}">
              <c16:uniqueId val="{0000000A-0CE8-4490-AF9B-2FA637EDD8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26825</c:v>
                </c:pt>
                <c:pt idx="2">
                  <c:v>#N/A</c:v>
                </c:pt>
                <c:pt idx="3">
                  <c:v>#N/A</c:v>
                </c:pt>
                <c:pt idx="4">
                  <c:v>26265</c:v>
                </c:pt>
                <c:pt idx="5">
                  <c:v>#N/A</c:v>
                </c:pt>
                <c:pt idx="6">
                  <c:v>#N/A</c:v>
                </c:pt>
                <c:pt idx="7">
                  <c:v>22900</c:v>
                </c:pt>
                <c:pt idx="8">
                  <c:v>#N/A</c:v>
                </c:pt>
                <c:pt idx="9">
                  <c:v>#N/A</c:v>
                </c:pt>
                <c:pt idx="10">
                  <c:v>27057</c:v>
                </c:pt>
                <c:pt idx="11">
                  <c:v>#N/A</c:v>
                </c:pt>
                <c:pt idx="12">
                  <c:v>#N/A</c:v>
                </c:pt>
                <c:pt idx="13">
                  <c:v>29405</c:v>
                </c:pt>
                <c:pt idx="14">
                  <c:v>#N/A</c:v>
                </c:pt>
              </c:numCache>
            </c:numRef>
          </c:val>
          <c:smooth val="0"/>
          <c:extLst>
            <c:ext xmlns:c16="http://schemas.microsoft.com/office/drawing/2014/chart" uri="{C3380CC4-5D6E-409C-BE32-E72D297353CC}">
              <c16:uniqueId val="{0000000B-0CE8-4490-AF9B-2FA637EDD8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4822</c:v>
                </c:pt>
                <c:pt idx="1">
                  <c:v>4023</c:v>
                </c:pt>
                <c:pt idx="2">
                  <c:v>3308</c:v>
                </c:pt>
              </c:numCache>
            </c:numRef>
          </c:val>
          <c:extLst>
            <c:ext xmlns:c16="http://schemas.microsoft.com/office/drawing/2014/chart" uri="{C3380CC4-5D6E-409C-BE32-E72D297353CC}">
              <c16:uniqueId val="{00000000-8A3C-4BEB-8269-DE31DC2604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A3C-4BEB-8269-DE31DC2604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6380</c:v>
                </c:pt>
                <c:pt idx="1">
                  <c:v>6291</c:v>
                </c:pt>
                <c:pt idx="2">
                  <c:v>5727</c:v>
                </c:pt>
              </c:numCache>
            </c:numRef>
          </c:val>
          <c:extLst>
            <c:ext xmlns:c16="http://schemas.microsoft.com/office/drawing/2014/chart" uri="{C3380CC4-5D6E-409C-BE32-E72D297353CC}">
              <c16:uniqueId val="{00000002-8A3C-4BEB-8269-DE31DC2604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{3FC36A97-02CE-4919-A14C-74FD8A2B38A1}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C1F-4CC3-A8A7-3C7D33AE37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{493E93CC-B340-4876-A9FE-0E8544DD66E5}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1F-4CC3-A8A7-3C7D33AE37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{036131CD-F7B0-4D58-9CE6-EF9469743E46}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1F-4CC3-A8A7-3C7D33AE37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{1899D857-985F-44DD-8719-36BCE99AFE5A}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1F-4CC3-A8A7-3C7D33AE37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{92C6DB64-458E-4600-A1DC-570F82A81DB3}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1F-4CC3-A8A7-3C7D33AE370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{37F8AC41-8EEA-45AA-9BDC-24A3F2E216F4}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C1F-4CC3-A8A7-3C7D33AE370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{6379755E-5313-4FF8-BBB1-3A4193992698}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C1F-4CC3-A8A7-3C7D33AE370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{7507B5A7-7F04-4A5E-BF45-08E26F55CC54}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C1F-4CC3-A8A7-3C7D33AE370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{724E2C62-1C9A-4F39-918D-78B01CC17CD2}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C1F-4CC3-A8A7-3C7D33AE37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55.8</c:v>
                </c:pt>
                <c:pt idx="16">
                  <c:v>57.3</c:v>
                </c:pt>
                <c:pt idx="24">
                  <c:v>58.2</c:v>
                </c:pt>
                <c:pt idx="32">
                  <c:v>57.5</c:v>
                </c:pt>
              </c:numCache>
            </c:numRef>
          </c:xVal>
          <c:yVal>
            <c:numRef>
              <c:f>公会計指標分析・財政指標組合せ分析表!$BP$51:$DC$51</c:f>
              <c:numCache>
                <c:formatCode>#,##0.0;"▲ "#,##0.0</c:formatCode>
                <c:ptCount val="40"/>
                <c:pt idx="0">
                  <c:v>61.2</c:v>
                </c:pt>
                <c:pt idx="8">
                  <c:v>59.5</c:v>
                </c:pt>
                <c:pt idx="16">
                  <c:v>51</c:v>
                </c:pt>
                <c:pt idx="24">
                  <c:v>60.1</c:v>
                </c:pt>
                <c:pt idx="32">
                  <c:v>63.3</c:v>
                </c:pt>
              </c:numCache>
            </c:numRef>
          </c:yVal>
          <c:smooth val="0"/>
          <c:extLst>
            <c:ext xmlns:c16="http://schemas.microsoft.com/office/drawing/2014/chart" uri="{C3380CC4-5D6E-409C-BE32-E72D297353CC}">
              <c16:uniqueId val="{00000009-6C1F-4CC3-A8A7-3C7D33AE37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{E4A49B17-335E-4D05-9B8C-048FE6DF3FD8}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C1F-4CC3-A8A7-3C7D33AE37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{FD81DCB7-884C-40B9-861C-91F12F3E9BCA}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1F-4CC3-A8A7-3C7D33AE37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{BA048A74-0320-48C3-AEBE-C67BEE5E20E8}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1F-4CC3-A8A7-3C7D33AE37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{EC08BDAE-69DA-4613-8BBA-7BEC839713D6}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1F-4CC3-A8A7-3C7D33AE37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{A7210A66-0223-452E-AEFB-2A4A153F5DF6}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1F-4CC3-A8A7-3C7D33AE370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{D753B030-818F-4A51-8EBE-764BEBB81756}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C1F-4CC3-A8A7-3C7D33AE370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{F641E466-FF52-42E7-A67A-43651D7DA636}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C1F-4CC3-A8A7-3C7D33AE370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{5E7F0ED1-97B7-4B5A-851E-A91394675E1B}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C1F-4CC3-A8A7-3C7D33AE370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{7EB101B9-0AAC-436D-9721-97F04A86B07C}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C1F-4CC3-A8A7-3C7D33AE37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6C1F-4CC3-A8A7-3C7D33AE370E}"/>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{FCAF62E4-577B-411B-9FEE-15A947F84D90}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5C-4E6D-8281-BF2F6E208C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{D7690E1C-741E-4F7C-9D0D-936D25988B1B}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5C-4E6D-8281-BF2F6E208C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{6CD825CE-4AC6-4E07-8D1F-CAA7719A8CE1}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5C-4E6D-8281-BF2F6E208C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{6D6DBEA7-4B72-4EDA-BF3E-3050211F0011}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5C-4E6D-8281-BF2F6E208C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{CFC3E865-5072-42C9-AE08-79B5B8BD9E43}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5C-4E6D-8281-BF2F6E208C6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{DE2BB3C5-2892-4331-B876-343D1BBDB13F}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5C-4E6D-8281-BF2F6E208C6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{83F18B06-45B4-4BF8-8C15-C15D5137A5BD}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5C-4E6D-8281-BF2F6E208C6B}"/>
                </c:ext>
              </c:extLst>
            </c:dLbl>
            <c:dLbl>
              <c:idx val="24"/>
              <c:layout>
                <c:manualLayout>
                  <c:x val="-3.431084530275057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{4571F0E2-D8D3-41B0-867D-9022F28147BF}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5C-4E6D-8281-BF2F6E208C6B}"/>
                </c:ext>
              </c:extLst>
            </c:dLbl>
            <c:dLbl>
              <c:idx val="32"/>
              <c:layout>
                <c:manualLayout>
                  <c:x val="-2.88298401474007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{CCAFF876-DF24-4D2A-BC0A-E8E7A8CFF82B}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5C-4E6D-8281-BF2F6E208C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c:v>
                </c:pt>
                <c:pt idx="16">
                  <c:v>3.1</c:v>
                </c:pt>
                <c:pt idx="24">
                  <c:v>3.3</c:v>
                </c:pt>
                <c:pt idx="32">
                  <c:v>3.2</c:v>
                </c:pt>
              </c:numCache>
            </c:numRef>
          </c:xVal>
          <c:yVal>
            <c:numRef>
              <c:f>公会計指標分析・財政指標組合せ分析表!$BP$73:$DC$73</c:f>
              <c:numCache>
                <c:formatCode>#,##0.0;"▲ "#,##0.0</c:formatCode>
                <c:ptCount val="40"/>
                <c:pt idx="0">
                  <c:v>61.2</c:v>
                </c:pt>
                <c:pt idx="8">
                  <c:v>59.5</c:v>
                </c:pt>
                <c:pt idx="16">
                  <c:v>51</c:v>
                </c:pt>
                <c:pt idx="24">
                  <c:v>60.1</c:v>
                </c:pt>
                <c:pt idx="32">
                  <c:v>63.3</c:v>
                </c:pt>
              </c:numCache>
            </c:numRef>
          </c:yVal>
          <c:smooth val="0"/>
          <c:extLst>
            <c:ext xmlns:c16="http://schemas.microsoft.com/office/drawing/2014/chart" uri="{C3380CC4-5D6E-409C-BE32-E72D297353CC}">
              <c16:uniqueId val="{00000009-5E5C-4E6D-8281-BF2F6E208C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{5DE0A190-4EE3-464E-AA78-B50E8057EE08}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5C-4E6D-8281-BF2F6E208C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{1FF2A3B6-2B91-4B6B-A2F9-9241028E25AB}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5C-4E6D-8281-BF2F6E208C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{6BA678D7-F6FE-4A82-9C39-CCDCFEBFD5D0}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5C-4E6D-8281-BF2F6E208C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{FAE1BAC1-5775-4FDA-8AAE-BE456D11CFCA}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5C-4E6D-8281-BF2F6E208C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{CCE6479B-4E79-4B26-B1F2-306C7A00F8F9}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5C-4E6D-8281-BF2F6E208C6B}"/>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{EC526B38-6273-4A8B-8A5B-FB03C099EA5B}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5C-4E6D-8281-BF2F6E208C6B}"/>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{EBC77B24-2D65-4F1B-9F1E-F1E448EAD4DA}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5C-4E6D-8281-BF2F6E208C6B}"/>
                </c:ext>
              </c:extLst>
            </c:dLbl>
            <c:dLbl>
              <c:idx val="24"/>
              <c:layout>
                <c:manualLayout>
                  <c:x val="-3.43108453027505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{142125EB-9EF9-4749-B1AE-9938AC9B8157}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5C-4E6D-8281-BF2F6E208C6B}"/>
                </c:ext>
              </c:extLst>
            </c:dLbl>
            <c:dLbl>
              <c:idx val="32"/>
              <c:layout>
                <c:manualLayout>
                  <c:x val="-2.88298401474007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{6930BC9A-86B3-42A4-BBBC-EAC175281C97}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5C-4E6D-8281-BF2F6E208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c:ext xmlns:c16="http://schemas.microsoft.com/office/drawing/2014/chart" uri="{C3380CC4-5D6E-409C-BE32-E72D297353CC}">
              <c16:uniqueId val="{00000013-5E5C-4E6D-8281-BF2F6E208C6B}"/>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50">
              <a:latin typeface="ＭＳ Ｐゴシック" panose="020B0600070205080204" pitchFamily="50" charset="-128"/>
              <a:ea typeface="ＭＳ Ｐゴシック" panose="020B0600070205080204" pitchFamily="50" charset="-128"/>
            </a:rPr>
            <a:t>元利償還金等（</a:t>
          </a:r>
          <a:r>
            <a:rPr kumimoji="1" lang="en-US" altLang="ja-JP" sz="1250">
              <a:latin typeface="ＭＳ Ｐゴシック" panose="020B0600070205080204" pitchFamily="50" charset="-128"/>
              <a:ea typeface="ＭＳ Ｐゴシック" panose="020B0600070205080204" pitchFamily="50" charset="-128"/>
            </a:rPr>
            <a:t>A</a:t>
          </a:r>
          <a:r>
            <a:rPr kumimoji="1" lang="ja-JP" altLang="en-US" sz="1250">
              <a:latin typeface="ＭＳ Ｐゴシック" panose="020B0600070205080204" pitchFamily="50" charset="-128"/>
              <a:ea typeface="ＭＳ Ｐゴシック" panose="020B0600070205080204" pitchFamily="50" charset="-128"/>
            </a:rPr>
            <a:t>）については、合計で</a:t>
          </a:r>
          <a:r>
            <a:rPr kumimoji="1" lang="en-US" altLang="ja-JP" sz="1250">
              <a:latin typeface="ＭＳ Ｐゴシック" panose="020B0600070205080204" pitchFamily="50" charset="-128"/>
              <a:ea typeface="ＭＳ Ｐゴシック" panose="020B0600070205080204" pitchFamily="50" charset="-128"/>
            </a:rPr>
            <a:t>220</a:t>
          </a:r>
          <a:r>
            <a:rPr kumimoji="1" lang="ja-JP" altLang="en-US" sz="1250">
              <a:latin typeface="ＭＳ Ｐゴシック" panose="020B0600070205080204" pitchFamily="50" charset="-128"/>
              <a:ea typeface="ＭＳ Ｐゴシック" panose="020B0600070205080204" pitchFamily="50" charset="-128"/>
            </a:rPr>
            <a:t>百万円減少している。これは公営企業債の元利償還金に対する繰入金が</a:t>
          </a:r>
          <a:r>
            <a:rPr kumimoji="1" lang="en-US" altLang="ja-JP" sz="1250">
              <a:latin typeface="ＭＳ Ｐゴシック" panose="020B0600070205080204" pitchFamily="50" charset="-128"/>
              <a:ea typeface="ＭＳ Ｐゴシック" panose="020B0600070205080204" pitchFamily="50" charset="-128"/>
            </a:rPr>
            <a:t>181</a:t>
          </a:r>
          <a:r>
            <a:rPr kumimoji="1" lang="ja-JP" altLang="en-US" sz="1250">
              <a:latin typeface="ＭＳ Ｐゴシック" panose="020B0600070205080204" pitchFamily="50" charset="-128"/>
              <a:ea typeface="ＭＳ Ｐゴシック" panose="020B0600070205080204" pitchFamily="50" charset="-128"/>
            </a:rPr>
            <a:t>百万円減少したことによるが、主に下水道事業において償還の進捗により繰入金が減少していることが要因である。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一方、算入公債費等（</a:t>
          </a:r>
          <a:r>
            <a:rPr kumimoji="1" lang="en-US" altLang="ja-JP" sz="1250">
              <a:latin typeface="ＭＳ Ｐゴシック" panose="020B0600070205080204" pitchFamily="50" charset="-128"/>
              <a:ea typeface="ＭＳ Ｐゴシック" panose="020B0600070205080204" pitchFamily="50" charset="-128"/>
            </a:rPr>
            <a:t>B)</a:t>
          </a:r>
          <a:r>
            <a:rPr kumimoji="1" lang="ja-JP" altLang="en-US" sz="1250">
              <a:latin typeface="ＭＳ Ｐゴシック" panose="020B0600070205080204" pitchFamily="50" charset="-128"/>
              <a:ea typeface="ＭＳ Ｐゴシック" panose="020B0600070205080204" pitchFamily="50" charset="-128"/>
            </a:rPr>
            <a:t>についても、元利償還に係る基準財政需要額が公害防止事業債の償還進捗により</a:t>
          </a:r>
          <a:r>
            <a:rPr kumimoji="1" lang="en-US" altLang="ja-JP" sz="1250">
              <a:latin typeface="ＭＳ Ｐゴシック" panose="020B0600070205080204" pitchFamily="50" charset="-128"/>
              <a:ea typeface="ＭＳ Ｐゴシック" panose="020B0600070205080204" pitchFamily="50" charset="-128"/>
            </a:rPr>
            <a:t>150</a:t>
          </a:r>
          <a:r>
            <a:rPr kumimoji="1" lang="ja-JP" altLang="en-US" sz="1250">
              <a:latin typeface="ＭＳ Ｐゴシック" panose="020B0600070205080204" pitchFamily="50" charset="-128"/>
              <a:ea typeface="ＭＳ Ｐゴシック" panose="020B0600070205080204" pitchFamily="50" charset="-128"/>
            </a:rPr>
            <a:t>百万円減少している。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結果、実質公債費率の分子は前年度と比較して</a:t>
          </a:r>
          <a:r>
            <a:rPr kumimoji="1" lang="en-US" altLang="ja-JP" sz="1250">
              <a:latin typeface="ＭＳ Ｐゴシック" panose="020B0600070205080204" pitchFamily="50" charset="-128"/>
              <a:ea typeface="ＭＳ Ｐゴシック" panose="020B0600070205080204" pitchFamily="50" charset="-128"/>
            </a:rPr>
            <a:t>70</a:t>
          </a:r>
          <a:r>
            <a:rPr kumimoji="1" lang="ja-JP" altLang="en-US" sz="1250">
              <a:latin typeface="ＭＳ Ｐゴシック" panose="020B0600070205080204" pitchFamily="50" charset="-128"/>
              <a:ea typeface="ＭＳ Ｐゴシック" panose="020B0600070205080204" pitchFamily="50" charset="-128"/>
            </a:rPr>
            <a:t>百万円の減となった。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大規模投資事業の実施に係る借入により公債費は大幅な増が見込まれるため、事業実施年度の総発行額を極力抑制するとともに、市債種別や借り入れ条件などの工夫により、後年度の公債費負担の抑制に努め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減災基金の設置なし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将来負担額については、公共下水道事業会計の元金に充てる繰入見込額減により、公営企業等繰入見込額が</a:t>
          </a:r>
          <a:r>
            <a:rPr kumimoji="1" lang="en-US" altLang="ja-JP" sz="1300">
              <a:latin typeface="ＭＳ Ｐゴシック" panose="020B0600070205080204" pitchFamily="50" charset="-128"/>
              <a:ea typeface="ＭＳ Ｐゴシック" panose="020B0600070205080204" pitchFamily="50" charset="-128"/>
            </a:rPr>
            <a:t>1,861</a:t>
          </a:r>
          <a:r>
            <a:rPr kumimoji="1" lang="ja-JP" altLang="en-US" sz="1300">
              <a:latin typeface="ＭＳ Ｐゴシック" panose="020B0600070205080204" pitchFamily="50" charset="-128"/>
              <a:ea typeface="ＭＳ Ｐゴシック" panose="020B0600070205080204" pitchFamily="50" charset="-128"/>
            </a:rPr>
            <a:t>百万円減少したものの、一般会計等に係る地方債の現在高が</a:t>
          </a:r>
          <a:r>
            <a:rPr kumimoji="1" lang="en-US" altLang="ja-JP" sz="1300">
              <a:latin typeface="ＭＳ Ｐゴシック" panose="020B0600070205080204" pitchFamily="50" charset="-128"/>
              <a:ea typeface="ＭＳ Ｐゴシック" panose="020B0600070205080204" pitchFamily="50" charset="-128"/>
            </a:rPr>
            <a:t>5,042</a:t>
          </a:r>
          <a:r>
            <a:rPr kumimoji="1" lang="ja-JP" altLang="en-US" sz="1300">
              <a:latin typeface="ＭＳ Ｐゴシック" panose="020B0600070205080204" pitchFamily="50" charset="-128"/>
              <a:ea typeface="ＭＳ Ｐゴシック" panose="020B0600070205080204" pitchFamily="50" charset="-128"/>
            </a:rPr>
            <a:t>百万円増加したことなどにより、前年度に比べ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3,047</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充当可能財源等については、財政調整基金等の減により充当可能基金が</a:t>
          </a:r>
          <a:r>
            <a:rPr kumimoji="1" lang="en-US" altLang="ja-JP" sz="1300">
              <a:latin typeface="ＭＳ Ｐゴシック" panose="020B0600070205080204" pitchFamily="50" charset="-128"/>
              <a:ea typeface="ＭＳ Ｐゴシック" panose="020B0600070205080204" pitchFamily="50" charset="-128"/>
            </a:rPr>
            <a:t>1,133</a:t>
          </a:r>
          <a:r>
            <a:rPr kumimoji="1" lang="ja-JP" altLang="en-US" sz="1300">
              <a:latin typeface="ＭＳ Ｐゴシック" panose="020B0600070205080204" pitchFamily="50" charset="-128"/>
              <a:ea typeface="ＭＳ Ｐゴシック" panose="020B0600070205080204" pitchFamily="50" charset="-128"/>
            </a:rPr>
            <a:t>百万円減少したものの、充当可能特定歳入が</a:t>
          </a:r>
          <a:r>
            <a:rPr kumimoji="1" lang="en-US" altLang="ja-JP" sz="1300">
              <a:latin typeface="ＭＳ Ｐゴシック" panose="020B0600070205080204" pitchFamily="50" charset="-128"/>
              <a:ea typeface="ＭＳ Ｐゴシック" panose="020B0600070205080204" pitchFamily="50" charset="-128"/>
            </a:rPr>
            <a:t>2,356</a:t>
          </a:r>
          <a:r>
            <a:rPr kumimoji="1" lang="ja-JP" altLang="en-US" sz="1300">
              <a:latin typeface="ＭＳ Ｐゴシック" panose="020B0600070205080204" pitchFamily="50" charset="-128"/>
              <a:ea typeface="ＭＳ Ｐゴシック" panose="020B0600070205080204" pitchFamily="50" charset="-128"/>
            </a:rPr>
            <a:t>百万円増加したことにより</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結果、将来負担額の増が大きかったことにより、将来負担比率の分子は前年度に比べて</a:t>
          </a:r>
          <a:r>
            <a:rPr kumimoji="1" lang="en-US" altLang="ja-JP" sz="1300">
              <a:latin typeface="ＭＳ Ｐゴシック" panose="020B0600070205080204" pitchFamily="50" charset="-128"/>
              <a:ea typeface="ＭＳ Ｐゴシック" panose="020B0600070205080204" pitchFamily="50" charset="-128"/>
            </a:rPr>
            <a:t>2,348</a:t>
          </a:r>
          <a:r>
            <a:rPr kumimoji="1" lang="ja-JP" altLang="en-US" sz="1300">
              <a:latin typeface="ＭＳ Ｐゴシック" panose="020B0600070205080204" pitchFamily="50" charset="-128"/>
              <a:ea typeface="ＭＳ Ｐゴシック" panose="020B0600070205080204" pitchFamily="50" charset="-128"/>
            </a:rPr>
            <a:t>百万円の増と悪化した。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今後、大規模投資事業の実施による地方債残高の大幅な増により、将来負担比率の分子は増加が見込まれるため、将来を見据えた地方債の計画的な管理に努める。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・これは、財政調整基金において、富士山フロント工業団地第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期整備事業に係る繰出金の財源として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百万円、新型コロナウイルス感染症対応に係る対策事業費の財源不足への補填として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百万円の取り崩しを行ったこと及び新環境クリーンセンター建設基金において事業進捗により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百万円の取り崩しを行ったことが主たる要因である。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社会保障関係経費の増大、景気の動向による法人関係税等の変動への対応の備えとしては、現在高は決して多くないと認識している。決算状況を踏まえ、可能な範囲で積み立てを行っていく。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新環境クリーンセンター建設基金については、旧施設の解体事業の財源として取崩しを行うため、減少が見込まれる。また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は公共建築物の更新・改修等に必要な経費に充当していくが、公共施設マネジメント基本方針に基づき、建築物の総量削減のほか、長寿命化、予防保全の導入を図り、効率的な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・公共建築物保全基金：公共の用又は公用に供する建築物の更新、改修等。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・新環境クリーンセンター建設基金：富士市新環境クリーンセンターの建設。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・文化振興基金：市民の文化活動の振興。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・福祉基金：市民による福祉活動の推進、社会福祉事業の充実。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・総合体育館建設基金：（仮称）富士市総合体育館の建設。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・公共建築物保全基金：公共施設跡地等売却益等の積み立てにより増加した。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・新環境クリーンセンター建設基金：建設事業に対し、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・公共建築物保全基金：公共施設マネジメント基本方針に基づき、建築物の総量削減のほか、長寿命化、予防保全の導入を図り、効率的な活用を行う。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・新環境クリーンセンター建設基金：建設事業及び旧施設の解体事業の財源として取り崩しを行うため、減少が見込まれる。</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・総合体育館建設基金：今後本格化する建設事業の財源として取り崩しを行うため減少が見込まれる。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年度は富士山フロント工業団地第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期整備事業に係る繰出金の財源として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百万円、新型コロナウイルス感染症対応に係る対策事業費の財源不足への補填として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・富士山フロント工業団地第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期整備事業に係る繰出金の財源として令和元年度～令和４年度の事業完成までの間におよそ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千円の取り崩しが見込まれるが、令和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年度中には工業用地の売払収入により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取崩しの全額が積立される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への対応としては、災害、社会保障関係経費の増大、景気の動向による法人関係税等の変動への対応の備えとして、現在高は決して多くないと認識している。今後は、決算状況を踏まえ、可能な範囲で積み立てを実施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減災</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基金の設置なし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償却資産の評価額が増加したことにより、有形固定減価償却率は前年度と比較して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ポイント低下した。また、県、類似団体平均と比較しても低い水準にある。当市では、公共施設マネジメント基本方針（平成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月策定）において、公共施設の延べ床面積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％削減という目標を設定し、老朽化が進む施設の集約化・複合化等の検討を進めている。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826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115951</xdr:rowOff>
    </xdr:from>
    <xdr:to>
      <xdr:col>19</xdr:col>
      <xdr:colOff>187325</xdr:colOff>
      <xdr:row>29</xdr:row>
      <xdr:rowOff>46101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28</xdr:row>
      <xdr:rowOff>166751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70865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77089</xdr:rowOff>
    </xdr:from>
    <xdr:to>
      <xdr:col>15</xdr:col>
      <xdr:colOff>187325</xdr:colOff>
      <xdr:row>29</xdr:row>
      <xdr:rowOff>7239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127889</xdr:rowOff>
    </xdr:from>
    <xdr:to>
      <xdr:col>19</xdr:col>
      <xdr:colOff>136525</xdr:colOff>
      <xdr:row>28</xdr:row>
      <xdr:rowOff>166751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570001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12319</xdr:rowOff>
    </xdr:from>
    <xdr:to>
      <xdr:col>11</xdr:col>
      <xdr:colOff>187325</xdr:colOff>
      <xdr:row>28</xdr:row>
      <xdr:rowOff>113919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63119</xdr:rowOff>
    </xdr:from>
    <xdr:to>
      <xdr:col>15</xdr:col>
      <xdr:colOff>136525</xdr:colOff>
      <xdr:row>28</xdr:row>
      <xdr:rowOff>127889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2527300" y="563524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118999</xdr:rowOff>
    </xdr:from>
    <xdr:to>
      <xdr:col>7</xdr:col>
      <xdr:colOff>187325</xdr:colOff>
      <xdr:row>28</xdr:row>
      <xdr:rowOff>49149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169799</xdr:rowOff>
    </xdr:from>
    <xdr:to>
      <xdr:col>11</xdr:col>
      <xdr:colOff>136525</xdr:colOff>
      <xdr:row>28</xdr:row>
      <xdr:rowOff>63119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55704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2684</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62628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23766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130446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65676</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130715</xdr:colOff>
      <xdr:row>22</xdr:row>
      <xdr:rowOff>55021</xdr:rowOff>
    </xdr:from>
    <xdr:to>
      <xdr:col>76</xdr:col>
      <xdr:colOff>40734</xdr:colOff>
      <xdr:row>24</xdr:row>
      <xdr:rowOff>40230</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760990" y="4598446"/>
          <a:ext cx="1053019" cy="3281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一般会計等に係る地方債の現在高が増加したことなどにより将来負担額が増加し、債務償還比率が前年度に比べ大きく増加となった。類似団体平均よりも</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今後も、大規模投資的事業の実施により地方債残高が増加する見込みである。事業の精査や国県制度の活用等により地方債を極力抑制すると共に、計画的な基金管理等に努める。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82550</xdr:colOff>
      <xdr:row>29</xdr:row>
      <xdr:rowOff>102019</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55825" y="584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158750</xdr:colOff>
      <xdr:row>29</xdr:row>
      <xdr:rowOff>154178</xdr:rowOff>
    </xdr:from>
    <xdr:to>
      <xdr:col>76</xdr:col>
      <xdr:colOff>73025</xdr:colOff>
      <xdr:row>30</xdr:row>
      <xdr:rowOff>77978</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1525" y="58977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92075</xdr:colOff>
      <xdr:row>28</xdr:row>
      <xdr:rowOff>94505</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65350" y="56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147976</xdr:rowOff>
    </xdr:from>
    <xdr:to>
      <xdr:col>72</xdr:col>
      <xdr:colOff>123825</xdr:colOff>
      <xdr:row>29</xdr:row>
      <xdr:rowOff>78126</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57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30501</xdr:rowOff>
    </xdr:from>
    <xdr:to>
      <xdr:col>76</xdr:col>
      <xdr:colOff>73025</xdr:colOff>
      <xdr:row>30</xdr:row>
      <xdr:rowOff>35116</xdr:rowOff>
    </xdr:to>
    <xdr:cxnSp macro="">
      <xdr:nvCxnSpPr>
        <xdr:cNvPr id="145" name="直線コネクタ 144">
          <a:extLst>
            <a:ext uri="{FF2B5EF4-FFF2-40B4-BE49-F238E27FC236}">
              <a16:creationId xmlns:a16="http://schemas.microsoft.com/office/drawing/2014/main" id="{00000000-0008-0000-0000-000091000000}"/>
            </a:ext>
          </a:extLst>
        </xdr:cNvPr>
        <xdr:cNvCxnSpPr>
          <a:endCxn id="142" idx="6"/>
        </xdr:cNvCxnSpPr>
      </xdr:nvCxnSpPr>
      <xdr:spPr>
        <a:xfrm>
          <a:off x="14084300" y="5774076"/>
          <a:ext cx="762000" cy="17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104616</xdr:rowOff>
    </xdr:from>
    <xdr:to>
      <xdr:col>68</xdr:col>
      <xdr:colOff>123825</xdr:colOff>
      <xdr:row>29</xdr:row>
      <xdr:rowOff>34766</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56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155416</xdr:rowOff>
    </xdr:from>
    <xdr:to>
      <xdr:col>72</xdr:col>
      <xdr:colOff>73025</xdr:colOff>
      <xdr:row>29</xdr:row>
      <xdr:rowOff>27326</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3322300" y="5727541"/>
          <a:ext cx="762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140959</xdr:rowOff>
    </xdr:from>
    <xdr:to>
      <xdr:col>64</xdr:col>
      <xdr:colOff>123825</xdr:colOff>
      <xdr:row>29</xdr:row>
      <xdr:rowOff>71109</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571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155416</xdr:rowOff>
    </xdr:from>
    <xdr:to>
      <xdr:col>68</xdr:col>
      <xdr:colOff>73025</xdr:colOff>
      <xdr:row>29</xdr:row>
      <xdr:rowOff>20309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flipV="1">
          <a:off x="12560300" y="5727541"/>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54610</xdr:rowOff>
    </xdr:from>
    <xdr:to>
      <xdr:col>60</xdr:col>
      <xdr:colOff>123825</xdr:colOff>
      <xdr:row>29</xdr:row>
      <xdr:rowOff>156210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20309</xdr:rowOff>
    </xdr:from>
    <xdr:to>
      <xdr:col>64</xdr:col>
      <xdr:colOff>73025</xdr:colOff>
      <xdr:row>29</xdr:row>
      <xdr:rowOff>105410</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1798300" y="5763884"/>
          <a:ext cx="762000" cy="8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94653</xdr:rowOff>
    </xdr:from>
    <xdr:ext cx="469744"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836727" y="549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51293</xdr:rowOff>
    </xdr:from>
    <xdr:ext cx="469744"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87427" y="545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87636</xdr:rowOff>
    </xdr:from>
    <xdr:ext cx="469744"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325427" y="548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1287</xdr:rowOff>
    </xdr:from>
    <xdr:ext cx="469744"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63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41910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51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26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154305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94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44450</xdr:rowOff>
    </xdr:from>
    <xdr:to>
      <xdr:col>6</xdr:col>
      <xdr:colOff>38100</xdr:colOff>
      <xdr:row>36</xdr:row>
      <xdr:rowOff>146050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95250</xdr:rowOff>
    </xdr:from>
    <xdr:to>
      <xdr:col>10</xdr:col>
      <xdr:colOff>114300</xdr:colOff>
      <xdr:row>36</xdr:row>
      <xdr:rowOff>121920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67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162577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19045</xdr:rowOff>
    </xdr:from>
    <xdr:to>
      <xdr:col>55</xdr:col>
      <xdr:colOff>50800</xdr:colOff>
      <xdr:row>40</xdr:row>
      <xdr:rowOff>120645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168922</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5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20600</xdr:rowOff>
    </xdr:from>
    <xdr:to>
      <xdr:col>50</xdr:col>
      <xdr:colOff>165100</xdr:colOff>
      <xdr:row>40</xdr:row>
      <xdr:rowOff>122200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69845</xdr:rowOff>
    </xdr:from>
    <xdr:to>
      <xdr:col>55</xdr:col>
      <xdr:colOff>0</xdr:colOff>
      <xdr:row>40</xdr:row>
      <xdr:rowOff>71400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927845"/>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22199</xdr:rowOff>
    </xdr:from>
    <xdr:to>
      <xdr:col>46</xdr:col>
      <xdr:colOff>38100</xdr:colOff>
      <xdr:row>40</xdr:row>
      <xdr:rowOff>123799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71400</xdr:rowOff>
    </xdr:from>
    <xdr:to>
      <xdr:col>50</xdr:col>
      <xdr:colOff>114300</xdr:colOff>
      <xdr:row>40</xdr:row>
      <xdr:rowOff>72999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929400"/>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24119</xdr:rowOff>
    </xdr:from>
    <xdr:to>
      <xdr:col>41</xdr:col>
      <xdr:colOff>101600</xdr:colOff>
      <xdr:row>40</xdr:row>
      <xdr:rowOff>125719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72999</xdr:rowOff>
    </xdr:from>
    <xdr:to>
      <xdr:col>45</xdr:col>
      <xdr:colOff>177800</xdr:colOff>
      <xdr:row>40</xdr:row>
      <xdr:rowOff>74919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93099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25583</xdr:rowOff>
    </xdr:from>
    <xdr:to>
      <xdr:col>36</xdr:col>
      <xdr:colOff>165100</xdr:colOff>
      <xdr:row>40</xdr:row>
      <xdr:rowOff>127183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8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74919</xdr:rowOff>
    </xdr:from>
    <xdr:to>
      <xdr:col>41</xdr:col>
      <xdr:colOff>50800</xdr:colOff>
      <xdr:row>40</xdr:row>
      <xdr:rowOff>76383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93291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113327</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69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114926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697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116846</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697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118310</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69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59690</xdr:rowOff>
    </xdr:from>
    <xdr:to>
      <xdr:col>24</xdr:col>
      <xdr:colOff>114300</xdr:colOff>
      <xdr:row>58</xdr:row>
      <xdr:rowOff>161290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82567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110490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0050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116840</xdr:rowOff>
    </xdr:from>
    <xdr:to>
      <xdr:col>15</xdr:col>
      <xdr:colOff>101600</xdr:colOff>
      <xdr:row>58</xdr:row>
      <xdr:rowOff>46990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60960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99402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106680</xdr:rowOff>
    </xdr:from>
    <xdr:to>
      <xdr:col>15</xdr:col>
      <xdr:colOff>50800</xdr:colOff>
      <xdr:row>57</xdr:row>
      <xdr:rowOff>167640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98793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170180</xdr:rowOff>
    </xdr:from>
    <xdr:to>
      <xdr:col>6</xdr:col>
      <xdr:colOff>38100</xdr:colOff>
      <xdr:row>57</xdr:row>
      <xdr:rowOff>100330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49530</xdr:rowOff>
    </xdr:from>
    <xdr:to>
      <xdr:col>10</xdr:col>
      <xdr:colOff>114300</xdr:colOff>
      <xdr:row>57</xdr:row>
      <xdr:rowOff>106680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9822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63517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2557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116857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73536</xdr:rowOff>
    </xdr:from>
    <xdr:to>
      <xdr:col>55</xdr:col>
      <xdr:colOff>50800</xdr:colOff>
      <xdr:row>60</xdr:row>
      <xdr:rowOff>3686</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18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96413</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04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80174</xdr:rowOff>
    </xdr:from>
    <xdr:to>
      <xdr:col>50</xdr:col>
      <xdr:colOff>165100</xdr:colOff>
      <xdr:row>60</xdr:row>
      <xdr:rowOff>10324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1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124336</xdr:rowOff>
    </xdr:from>
    <xdr:to>
      <xdr:col>55</xdr:col>
      <xdr:colOff>0</xdr:colOff>
      <xdr:row>59</xdr:row>
      <xdr:rowOff>130974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239886"/>
          <a:ext cx="8382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82771</xdr:rowOff>
    </xdr:from>
    <xdr:to>
      <xdr:col>46</xdr:col>
      <xdr:colOff>38100</xdr:colOff>
      <xdr:row>60</xdr:row>
      <xdr:rowOff>12921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1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130974</xdr:rowOff>
    </xdr:from>
    <xdr:to>
      <xdr:col>50</xdr:col>
      <xdr:colOff>114300</xdr:colOff>
      <xdr:row>59</xdr:row>
      <xdr:rowOff>133571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246524"/>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84920</xdr:rowOff>
    </xdr:from>
    <xdr:to>
      <xdr:col>41</xdr:col>
      <xdr:colOff>101600</xdr:colOff>
      <xdr:row>60</xdr:row>
      <xdr:rowOff>15070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2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133571</xdr:rowOff>
    </xdr:from>
    <xdr:to>
      <xdr:col>45</xdr:col>
      <xdr:colOff>177800</xdr:colOff>
      <xdr:row>59</xdr:row>
      <xdr:rowOff>135720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24912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90278</xdr:rowOff>
    </xdr:from>
    <xdr:to>
      <xdr:col>36</xdr:col>
      <xdr:colOff>165100</xdr:colOff>
      <xdr:row>60</xdr:row>
      <xdr:rowOff>20428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2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135720</xdr:rowOff>
    </xdr:from>
    <xdr:to>
      <xdr:col>41</xdr:col>
      <xdr:colOff>50800</xdr:colOff>
      <xdr:row>59</xdr:row>
      <xdr:rowOff>141078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0251270"/>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26851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997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29448</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99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31597</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99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36955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998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a:extLst>
            <a:ext uri="{FF2B5EF4-FFF2-40B4-BE49-F238E27FC236}">
              <a16:creationId xmlns:a16="http://schemas.microsoft.com/office/drawing/2014/main" id="{00000000-0008-0000-0100-00001A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100-00001C010000}"/>
            </a:ext>
          </a:extLst>
        </xdr:cNvPr>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100-00001E010000}"/>
            </a:ext>
          </a:extLst>
        </xdr:cNvPr>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138176</xdr:rowOff>
    </xdr:from>
    <xdr:to>
      <xdr:col>24</xdr:col>
      <xdr:colOff>114300</xdr:colOff>
      <xdr:row>83</xdr:row>
      <xdr:rowOff>68326</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4584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116603</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100-00002A010000}"/>
            </a:ext>
          </a:extLst>
        </xdr:cNvPr>
        <xdr:cNvSpPr txBox="1"/>
      </xdr:nvSpPr>
      <xdr:spPr>
        <a:xfrm>
          <a:off x="4673600" y="1417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92456</xdr:rowOff>
    </xdr:from>
    <xdr:to>
      <xdr:col>20</xdr:col>
      <xdr:colOff>38100</xdr:colOff>
      <xdr:row>83</xdr:row>
      <xdr:rowOff>22606</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3746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143256</xdr:rowOff>
    </xdr:from>
    <xdr:to>
      <xdr:col>24</xdr:col>
      <xdr:colOff>63500</xdr:colOff>
      <xdr:row>83</xdr:row>
      <xdr:rowOff>17526</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3797300" y="1420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65024</xdr:rowOff>
    </xdr:from>
    <xdr:to>
      <xdr:col>15</xdr:col>
      <xdr:colOff>101600</xdr:colOff>
      <xdr:row>82</xdr:row>
      <xdr:rowOff>166624</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2857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115824</xdr:rowOff>
    </xdr:from>
    <xdr:to>
      <xdr:col>19</xdr:col>
      <xdr:colOff>177800</xdr:colOff>
      <xdr:row>82</xdr:row>
      <xdr:rowOff>143256</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908300" y="141747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30735</xdr:rowOff>
    </xdr:from>
    <xdr:to>
      <xdr:col>10</xdr:col>
      <xdr:colOff>165100</xdr:colOff>
      <xdr:row>82</xdr:row>
      <xdr:rowOff>132335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968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81535</xdr:rowOff>
    </xdr:from>
    <xdr:to>
      <xdr:col>15</xdr:col>
      <xdr:colOff>50800</xdr:colOff>
      <xdr:row>82</xdr:row>
      <xdr:rowOff>115824</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019300" y="141404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42163</xdr:rowOff>
    </xdr:from>
    <xdr:to>
      <xdr:col>6</xdr:col>
      <xdr:colOff>38100</xdr:colOff>
      <xdr:row>82</xdr:row>
      <xdr:rowOff>143763</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079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81535</xdr:rowOff>
    </xdr:from>
    <xdr:to>
      <xdr:col>10</xdr:col>
      <xdr:colOff>114300</xdr:colOff>
      <xdr:row>82</xdr:row>
      <xdr:rowOff>92963</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1130300" y="1414043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123714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84853</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13733</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157751</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123462</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134890</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49003</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27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75474</xdr:rowOff>
    </xdr:from>
    <xdr:to>
      <xdr:col>55</xdr:col>
      <xdr:colOff>50800</xdr:colOff>
      <xdr:row>82</xdr:row>
      <xdr:rowOff>5624</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98351</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81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80373</xdr:rowOff>
    </xdr:from>
    <xdr:to>
      <xdr:col>50</xdr:col>
      <xdr:colOff>165100</xdr:colOff>
      <xdr:row>82</xdr:row>
      <xdr:rowOff>10523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126274</xdr:rowOff>
    </xdr:from>
    <xdr:to>
      <xdr:col>55</xdr:col>
      <xdr:colOff>0</xdr:colOff>
      <xdr:row>81</xdr:row>
      <xdr:rowOff>131173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40137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82006</xdr:rowOff>
    </xdr:from>
    <xdr:to>
      <xdr:col>46</xdr:col>
      <xdr:colOff>38100</xdr:colOff>
      <xdr:row>82</xdr:row>
      <xdr:rowOff>12156</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131173</xdr:rowOff>
    </xdr:from>
    <xdr:to>
      <xdr:col>50</xdr:col>
      <xdr:colOff>114300</xdr:colOff>
      <xdr:row>81</xdr:row>
      <xdr:rowOff>132806</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40186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82006</xdr:rowOff>
    </xdr:from>
    <xdr:to>
      <xdr:col>41</xdr:col>
      <xdr:colOff>101600</xdr:colOff>
      <xdr:row>82</xdr:row>
      <xdr:rowOff>12156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132806</xdr:rowOff>
    </xdr:from>
    <xdr:to>
      <xdr:col>45</xdr:col>
      <xdr:colOff>177800</xdr:colOff>
      <xdr:row>81</xdr:row>
      <xdr:rowOff>132806</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4020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85271</xdr:rowOff>
    </xdr:from>
    <xdr:to>
      <xdr:col>36</xdr:col>
      <xdr:colOff>165100</xdr:colOff>
      <xdr:row>82</xdr:row>
      <xdr:rowOff>15421</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132806</xdr:rowOff>
    </xdr:from>
    <xdr:to>
      <xdr:col>41</xdr:col>
      <xdr:colOff>50800</xdr:colOff>
      <xdr:row>81</xdr:row>
      <xdr:rowOff>136071</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40202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140443</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109419</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83293</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89825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27050</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74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28683</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7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28683</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7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31948</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00000000-0008-0000-01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00000000-0008-0000-0100-0000A1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00000000-0008-0000-0100-0000A3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00000000-0008-0000-0100-0000A5010000}"/>
            </a:ext>
          </a:extLst>
        </xdr:cNvPr>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6268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33218</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00000000-0008-0000-0100-0000B1010000}"/>
            </a:ext>
          </a:extLst>
        </xdr:cNvPr>
        <xdr:cNvSpPr txBox="1"/>
      </xdr:nvSpPr>
      <xdr:spPr>
        <a:xfrm>
          <a:off x="16357600"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105591</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5481300" y="653251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72753</xdr:rowOff>
    </xdr:from>
    <xdr:to>
      <xdr:col>76</xdr:col>
      <xdr:colOff>165100</xdr:colOff>
      <xdr:row>38</xdr:row>
      <xdr:rowOff>2903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541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123553</xdr:rowOff>
    </xdr:from>
    <xdr:to>
      <xdr:col>81</xdr:col>
      <xdr:colOff>50800</xdr:colOff>
      <xdr:row>38</xdr:row>
      <xdr:rowOff>17417</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4592300" y="64672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30299</xdr:rowOff>
    </xdr:from>
    <xdr:to>
      <xdr:col>72</xdr:col>
      <xdr:colOff>38100</xdr:colOff>
      <xdr:row>37</xdr:row>
      <xdr:rowOff>131899</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65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81099</xdr:rowOff>
    </xdr:from>
    <xdr:to>
      <xdr:col>76</xdr:col>
      <xdr:colOff>114300</xdr:colOff>
      <xdr:row>37</xdr:row>
      <xdr:rowOff>123553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703300" y="64247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97246</xdr:rowOff>
    </xdr:from>
    <xdr:to>
      <xdr:col>67</xdr:col>
      <xdr:colOff>101600</xdr:colOff>
      <xdr:row>37</xdr:row>
      <xdr:rowOff>27396</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763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37</xdr:row>
      <xdr:rowOff>81099</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14300" y="632024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163847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2611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19430</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148426</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43923</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00000000-0008-0000-01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00000000-0008-0000-0100-0000D8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0000000-0008-0000-0100-0000DA010000}"/>
            </a:ext>
          </a:extLst>
        </xdr:cNvPr>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42689</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00000000-0008-0000-0100-0000DC010000}"/>
            </a:ext>
          </a:extLst>
        </xdr:cNvPr>
        <xdr:cNvSpPr txBox="1"/>
      </xdr:nvSpPr>
      <xdr:spPr>
        <a:xfrm>
          <a:off x="22199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00000000-0008-0000-0100-0000E8010000}"/>
            </a:ext>
          </a:extLst>
        </xdr:cNvPr>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144272</xdr:rowOff>
    </xdr:from>
    <xdr:to>
      <xdr:col>112</xdr:col>
      <xdr:colOff>38100</xdr:colOff>
      <xdr:row>39</xdr:row>
      <xdr:rowOff>74422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1272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23622</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21323300" y="6705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144272</xdr:rowOff>
    </xdr:from>
    <xdr:to>
      <xdr:col>107</xdr:col>
      <xdr:colOff>101600</xdr:colOff>
      <xdr:row>39</xdr:row>
      <xdr:rowOff>74422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0383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23622</xdr:rowOff>
    </xdr:from>
    <xdr:to>
      <xdr:col>111</xdr:col>
      <xdr:colOff>177800</xdr:colOff>
      <xdr:row>39</xdr:row>
      <xdr:rowOff>23622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20434300" y="671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23622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9545300" y="6682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8605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163068</xdr:rowOff>
    </xdr:from>
    <xdr:to>
      <xdr:col>102</xdr:col>
      <xdr:colOff>114300</xdr:colOff>
      <xdr:row>38</xdr:row>
      <xdr:rowOff>167640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656300" y="6678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161561</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1075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143273</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9310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147845</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421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90949</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10757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8421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156590</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112140</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60</xdr:row>
      <xdr:rowOff>13063</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2380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84727</xdr:rowOff>
    </xdr:from>
    <xdr:to>
      <xdr:col>76</xdr:col>
      <xdr:colOff>165100</xdr:colOff>
      <xdr:row>60</xdr:row>
      <xdr:rowOff>14877</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59</xdr:row>
      <xdr:rowOff>135527</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592300" y="102380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135527</xdr:rowOff>
    </xdr:from>
    <xdr:to>
      <xdr:col>76</xdr:col>
      <xdr:colOff>114300</xdr:colOff>
      <xdr:row>59</xdr:row>
      <xdr:rowOff>138793</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3703300" y="102510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59</xdr:row>
      <xdr:rowOff>138793</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1922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18342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170180</xdr:rowOff>
    </xdr:from>
    <xdr:to>
      <xdr:col>116</xdr:col>
      <xdr:colOff>114300</xdr:colOff>
      <xdr:row>60</xdr:row>
      <xdr:rowOff>100330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21607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7620</xdr:rowOff>
    </xdr:from>
    <xdr:to>
      <xdr:col>112</xdr:col>
      <xdr:colOff>38100</xdr:colOff>
      <xdr:row>60</xdr:row>
      <xdr:rowOff>109220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49530</xdr:rowOff>
    </xdr:from>
    <xdr:to>
      <xdr:col>116</xdr:col>
      <xdr:colOff>63500</xdr:colOff>
      <xdr:row>60</xdr:row>
      <xdr:rowOff>58420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3365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58420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20434300" y="10344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xdr:rowOff>
    </xdr:from>
    <xdr:to>
      <xdr:col>102</xdr:col>
      <xdr:colOff>165100</xdr:colOff>
      <xdr:row>60</xdr:row>
      <xdr:rowOff>111760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60960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3441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44450</xdr:rowOff>
    </xdr:from>
    <xdr:to>
      <xdr:col>98</xdr:col>
      <xdr:colOff>38100</xdr:colOff>
      <xdr:row>60</xdr:row>
      <xdr:rowOff>146050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60960</xdr:rowOff>
    </xdr:from>
    <xdr:to>
      <xdr:col>102</xdr:col>
      <xdr:colOff>114300</xdr:colOff>
      <xdr:row>60</xdr:row>
      <xdr:rowOff>95250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125747</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0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128287</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162577</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62882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132080</xdr:rowOff>
    </xdr:from>
    <xdr:to>
      <xdr:col>85</xdr:col>
      <xdr:colOff>177800</xdr:colOff>
      <xdr:row>79</xdr:row>
      <xdr:rowOff>62230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85107</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59689</xdr:rowOff>
    </xdr:from>
    <xdr:to>
      <xdr:col>81</xdr:col>
      <xdr:colOff>101600</xdr:colOff>
      <xdr:row>78</xdr:row>
      <xdr:rowOff>161289</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110489</xdr:rowOff>
    </xdr:from>
    <xdr:to>
      <xdr:col>85</xdr:col>
      <xdr:colOff>127000</xdr:colOff>
      <xdr:row>79</xdr:row>
      <xdr:rowOff>11430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348358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110489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34112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88264</xdr:rowOff>
    </xdr:from>
    <xdr:to>
      <xdr:col>72</xdr:col>
      <xdr:colOff>38100</xdr:colOff>
      <xdr:row>78</xdr:row>
      <xdr:rowOff>18414</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32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139064</xdr:rowOff>
    </xdr:from>
    <xdr:to>
      <xdr:col>76</xdr:col>
      <xdr:colOff>114300</xdr:colOff>
      <xdr:row>78</xdr:row>
      <xdr:rowOff>38100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3340714"/>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40639</xdr:rowOff>
    </xdr:from>
    <xdr:to>
      <xdr:col>67</xdr:col>
      <xdr:colOff>101600</xdr:colOff>
      <xdr:row>78</xdr:row>
      <xdr:rowOff>142239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139064</xdr:rowOff>
    </xdr:from>
    <xdr:to>
      <xdr:col>71</xdr:col>
      <xdr:colOff>177800</xdr:colOff>
      <xdr:row>78</xdr:row>
      <xdr:rowOff>91439</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2814300" y="13340714"/>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3827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129557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6366</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105427</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34941</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158766</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1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100-0000D102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86</xdr:row>
      <xdr:rowOff>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8656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0" name="n_1aveValue【児童館】&#10;一人当たり面積">
          <a:extLst>
            <a:ext uri="{FF2B5EF4-FFF2-40B4-BE49-F238E27FC236}">
              <a16:creationId xmlns:a16="http://schemas.microsoft.com/office/drawing/2014/main" id="{00000000-0008-0000-0100-0000DA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1" name="n_2aveValue【児童館】&#10;一人当たり面積">
          <a:extLst>
            <a:ext uri="{FF2B5EF4-FFF2-40B4-BE49-F238E27FC236}">
              <a16:creationId xmlns:a16="http://schemas.microsoft.com/office/drawing/2014/main" id="{00000000-0008-0000-0100-0000DB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732" name="n_3aveValue【児童館】&#10;一人当たり面積">
          <a:extLst>
            <a:ext uri="{FF2B5EF4-FFF2-40B4-BE49-F238E27FC236}">
              <a16:creationId xmlns:a16="http://schemas.microsoft.com/office/drawing/2014/main" id="{00000000-0008-0000-0100-0000DC020000}"/>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3" name="n_4aveValue【児童館】&#10;一人当たり面積">
          <a:extLst>
            <a:ext uri="{FF2B5EF4-FFF2-40B4-BE49-F238E27FC236}">
              <a16:creationId xmlns:a16="http://schemas.microsoft.com/office/drawing/2014/main" id="{00000000-0008-0000-0100-0000DD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4" name="n_1mainValue【児童館】&#10;一人当たり面積">
          <a:extLst>
            <a:ext uri="{FF2B5EF4-FFF2-40B4-BE49-F238E27FC236}">
              <a16:creationId xmlns:a16="http://schemas.microsoft.com/office/drawing/2014/main" id="{00000000-0008-0000-0100-0000DE02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5" name="n_2mainValue【児童館】&#10;一人当たり面積">
          <a:extLst>
            <a:ext uri="{FF2B5EF4-FFF2-40B4-BE49-F238E27FC236}">
              <a16:creationId xmlns:a16="http://schemas.microsoft.com/office/drawing/2014/main" id="{00000000-0008-0000-0100-0000DF02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6" name="n_3mainValue【児童館】&#10;一人当たり面積">
          <a:extLst>
            <a:ext uri="{FF2B5EF4-FFF2-40B4-BE49-F238E27FC236}">
              <a16:creationId xmlns:a16="http://schemas.microsoft.com/office/drawing/2014/main" id="{00000000-0008-0000-0100-0000E002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737" name="n_4mainValue【児童館】&#10;一人当たり面積">
          <a:extLst>
            <a:ext uri="{FF2B5EF4-FFF2-40B4-BE49-F238E27FC236}">
              <a16:creationId xmlns:a16="http://schemas.microsoft.com/office/drawing/2014/main" id="{00000000-0008-0000-0100-0000E1020000}"/>
            </a:ext>
          </a:extLst>
        </xdr:cNvPr>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100-0000F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道路及び橋りょう・トンネルの有形固定資産減価償却率は、類似団体の平均より低い水準となっているが、昭和</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前に作られた古い橋りょうも残っているため、計画的に更新を進める必要がある。市内に河川が多く、東名及び新東名が市内を横断しているため道路及び橋りょう・トンネルにかかる軽費が多く、一人当たり有形固定資産額が類似団体内平均値の倍近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及び学校施設については、有形固定資産減価償却率は類似団体の平均と同程度だが、一人当たり面積が類似団体より高くなっており、少子化による児童・生徒数の減少を踏まえ適正規模等の検討をしている。</a:t>
          </a:r>
          <a:endParaRPr lang="ja-JP" altLang="ja-JP" sz="1400">
            <a:effectLst/>
          </a:endParaRPr>
        </a:p>
        <a:p>
          <a:r>
            <a:rPr kumimoji="1" lang="ja-JP" altLang="ja-JP" sz="1100">
              <a:solidFill>
                <a:schemeClr val="dk1"/>
              </a:solidFill>
              <a:effectLst/>
              <a:latin typeface="+mn-lt"/>
              <a:ea typeface="+mn-ea"/>
              <a:cs typeface="+mn-cs"/>
            </a:rPr>
            <a:t>児童館については、市内</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館で類似団体と比べ数が少ないため、一人当たり面積が類似団体の中で低くなっているが、近年整備されたものが多いため、有形固定資産減価償却率は類似団体平均よりも低い水準となっている。</a:t>
          </a:r>
          <a:endParaRPr lang="ja-JP" altLang="ja-JP" sz="1400">
            <a:effectLst/>
          </a:endParaRPr>
        </a:p>
        <a:p>
          <a:r>
            <a:rPr kumimoji="1" lang="ja-JP" altLang="ja-JP" sz="1100">
              <a:solidFill>
                <a:schemeClr val="dk1"/>
              </a:solidFill>
              <a:effectLst/>
              <a:latin typeface="+mn-lt"/>
              <a:ea typeface="+mn-ea"/>
              <a:cs typeface="+mn-cs"/>
            </a:rPr>
            <a:t>公営住宅は建築後年数が経過し、老朽化が進んでいるものが多いため、有形固定資産減価償却率は類似団体平均よりも高い水準となっており、団体内の順位も下位となっている。また、公営住宅数が</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で類似団体の中では多いため、一人当たり面積は類似団体平均より高くなっている。</a:t>
          </a:r>
          <a:endParaRPr lang="ja-JP" altLang="ja-JP" sz="1400">
            <a:effectLst/>
          </a:endParaRPr>
        </a:p>
        <a:p>
          <a:r>
            <a:rPr kumimoji="1" lang="ja-JP" altLang="ja-JP" sz="1100">
              <a:solidFill>
                <a:schemeClr val="dk1"/>
              </a:solidFill>
              <a:effectLst/>
              <a:latin typeface="+mn-lt"/>
              <a:ea typeface="+mn-ea"/>
              <a:cs typeface="+mn-cs"/>
            </a:rPr>
            <a:t>各施設の老朽化が進む中、計画的な維持修繕等を行い、安全確保に努めると共に、統廃合等を含めた施設の効果的な活用についての取組を進める。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49547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54792</xdr:rowOff>
    </xdr:from>
    <xdr:to>
      <xdr:col>20</xdr:col>
      <xdr:colOff>38100</xdr:colOff>
      <xdr:row>37</xdr:row>
      <xdr:rowOff>156392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105592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44271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105592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79028"/>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27214</xdr:rowOff>
    </xdr:from>
    <xdr:to>
      <xdr:col>15</xdr:col>
      <xdr:colOff>50800</xdr:colOff>
      <xdr:row>37</xdr:row>
      <xdr:rowOff>35378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7086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27214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3984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147518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94541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63517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53340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53340</xdr:rowOff>
    </xdr:from>
    <xdr:to>
      <xdr:col>41</xdr:col>
      <xdr:colOff>50800</xdr:colOff>
      <xdr:row>36</xdr:row>
      <xdr:rowOff>76200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26687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60</xdr:row>
      <xdr:rowOff>13335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22985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116205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2908300" y="102298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90170</xdr:rowOff>
    </xdr:from>
    <xdr:to>
      <xdr:col>10</xdr:col>
      <xdr:colOff>165100</xdr:colOff>
      <xdr:row>60</xdr:row>
      <xdr:rowOff>20320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140970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2019300" y="1023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27305</xdr:rowOff>
    </xdr:from>
    <xdr:to>
      <xdr:col>6</xdr:col>
      <xdr:colOff>38100</xdr:colOff>
      <xdr:row>59</xdr:row>
      <xdr:rowOff>128905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59</xdr:row>
      <xdr:rowOff>140970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193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156227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11447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120032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63500</xdr:rowOff>
    </xdr:from>
    <xdr:to>
      <xdr:col>55</xdr:col>
      <xdr:colOff>50800</xdr:colOff>
      <xdr:row>62</xdr:row>
      <xdr:rowOff>165100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149877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63500</xdr:rowOff>
    </xdr:from>
    <xdr:to>
      <xdr:col>50</xdr:col>
      <xdr:colOff>165100</xdr:colOff>
      <xdr:row>62</xdr:row>
      <xdr:rowOff>165100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114300</xdr:rowOff>
    </xdr:from>
    <xdr:to>
      <xdr:col>55</xdr:col>
      <xdr:colOff>0</xdr:colOff>
      <xdr:row>62</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63500</xdr:rowOff>
    </xdr:from>
    <xdr:to>
      <xdr:col>46</xdr:col>
      <xdr:colOff>38100</xdr:colOff>
      <xdr:row>62</xdr:row>
      <xdr:rowOff>165100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114300</xdr:rowOff>
    </xdr:from>
    <xdr:to>
      <xdr:col>50</xdr:col>
      <xdr:colOff>114300</xdr:colOff>
      <xdr:row>62</xdr:row>
      <xdr:rowOff>114300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8750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67310</xdr:rowOff>
    </xdr:from>
    <xdr:to>
      <xdr:col>41</xdr:col>
      <xdr:colOff>101600</xdr:colOff>
      <xdr:row>62</xdr:row>
      <xdr:rowOff>168910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118110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74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118110</xdr:rowOff>
    </xdr:from>
    <xdr:to>
      <xdr:col>41</xdr:col>
      <xdr:colOff>50800</xdr:colOff>
      <xdr:row>62</xdr:row>
      <xdr:rowOff>118110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156227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156227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160037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160037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57150</xdr:rowOff>
    </xdr:from>
    <xdr:to>
      <xdr:col>24</xdr:col>
      <xdr:colOff>62865</xdr:colOff>
      <xdr:row>86</xdr:row>
      <xdr:rowOff>156211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43025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3827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20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57150</xdr:rowOff>
    </xdr:from>
    <xdr:to>
      <xdr:col>24</xdr:col>
      <xdr:colOff>152400</xdr:colOff>
      <xdr:row>78</xdr:row>
      <xdr:rowOff>57150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147320</xdr:rowOff>
    </xdr:from>
    <xdr:to>
      <xdr:col>10</xdr:col>
      <xdr:colOff>165100</xdr:colOff>
      <xdr:row>82</xdr:row>
      <xdr:rowOff>77470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166370</xdr:rowOff>
    </xdr:from>
    <xdr:to>
      <xdr:col>24</xdr:col>
      <xdr:colOff>114300</xdr:colOff>
      <xdr:row>84</xdr:row>
      <xdr:rowOff>96520</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144797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84</xdr:row>
      <xdr:rowOff>45720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356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125730</xdr:rowOff>
    </xdr:from>
    <xdr:to>
      <xdr:col>19</xdr:col>
      <xdr:colOff>177800</xdr:colOff>
      <xdr:row>83</xdr:row>
      <xdr:rowOff>133350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2908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28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83</xdr:row>
      <xdr:rowOff>57150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180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48986</xdr:rowOff>
    </xdr:from>
    <xdr:to>
      <xdr:col>54</xdr:col>
      <xdr:colOff>189865</xdr:colOff>
      <xdr:row>86</xdr:row>
      <xdr:rowOff>157843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220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161670</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157843</xdr:rowOff>
    </xdr:from>
    <xdr:to>
      <xdr:col>55</xdr:col>
      <xdr:colOff>88900</xdr:colOff>
      <xdr:row>86</xdr:row>
      <xdr:rowOff>157843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167113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1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48986</xdr:rowOff>
    </xdr:from>
    <xdr:to>
      <xdr:col>55</xdr:col>
      <xdr:colOff>88900</xdr:colOff>
      <xdr:row>78</xdr:row>
      <xdr:rowOff>48986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2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55534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55336</xdr:rowOff>
    </xdr:from>
    <xdr:to>
      <xdr:col>50</xdr:col>
      <xdr:colOff>165100</xdr:colOff>
      <xdr:row>83</xdr:row>
      <xdr:rowOff>156936</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33564</xdr:rowOff>
    </xdr:from>
    <xdr:to>
      <xdr:col>55</xdr:col>
      <xdr:colOff>50800</xdr:colOff>
      <xdr:row>83</xdr:row>
      <xdr:rowOff>135164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56441</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33564</xdr:rowOff>
    </xdr:from>
    <xdr:to>
      <xdr:col>50</xdr:col>
      <xdr:colOff>165100</xdr:colOff>
      <xdr:row>83</xdr:row>
      <xdr:rowOff>135164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84364</xdr:rowOff>
    </xdr:from>
    <xdr:to>
      <xdr:col>55</xdr:col>
      <xdr:colOff>0</xdr:colOff>
      <xdr:row>83</xdr:row>
      <xdr:rowOff>84364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31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33564</xdr:rowOff>
    </xdr:from>
    <xdr:to>
      <xdr:col>46</xdr:col>
      <xdr:colOff>38100</xdr:colOff>
      <xdr:row>83</xdr:row>
      <xdr:rowOff>135164</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84364</xdr:rowOff>
    </xdr:from>
    <xdr:to>
      <xdr:col>50</xdr:col>
      <xdr:colOff>114300</xdr:colOff>
      <xdr:row>83</xdr:row>
      <xdr:rowOff>84364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31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33564</xdr:rowOff>
    </xdr:from>
    <xdr:to>
      <xdr:col>41</xdr:col>
      <xdr:colOff>101600</xdr:colOff>
      <xdr:row>83</xdr:row>
      <xdr:rowOff>135164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84364</xdr:rowOff>
    </xdr:from>
    <xdr:to>
      <xdr:col>45</xdr:col>
      <xdr:colOff>177800</xdr:colOff>
      <xdr:row>83</xdr:row>
      <xdr:rowOff>84364</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31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907</xdr:rowOff>
    </xdr:from>
    <xdr:to>
      <xdr:col>36</xdr:col>
      <xdr:colOff>165100</xdr:colOff>
      <xdr:row>83</xdr:row>
      <xdr:rowOff>102507</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51707</xdr:rowOff>
    </xdr:from>
    <xdr:to>
      <xdr:col>41</xdr:col>
      <xdr:colOff>50800</xdr:colOff>
      <xdr:row>83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282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148063</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151691</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151691</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151691</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119034</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98533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84182</xdr:rowOff>
    </xdr:from>
    <xdr:to>
      <xdr:col>20</xdr:col>
      <xdr:colOff>38100</xdr:colOff>
      <xdr:row>105</xdr:row>
      <xdr:rowOff>14332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134982</xdr:rowOff>
    </xdr:from>
    <xdr:to>
      <xdr:col>24</xdr:col>
      <xdr:colOff>63500</xdr:colOff>
      <xdr:row>104</xdr:row>
      <xdr:rowOff>170906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9657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40095</xdr:rowOff>
    </xdr:from>
    <xdr:to>
      <xdr:col>15</xdr:col>
      <xdr:colOff>101600</xdr:colOff>
      <xdr:row>104</xdr:row>
      <xdr:rowOff>141695</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90895</xdr:rowOff>
    </xdr:from>
    <xdr:to>
      <xdr:col>19</xdr:col>
      <xdr:colOff>177800</xdr:colOff>
      <xdr:row>104</xdr:row>
      <xdr:rowOff>134982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92169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104</xdr:row>
      <xdr:rowOff>90895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8776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121738</xdr:rowOff>
    </xdr:from>
    <xdr:to>
      <xdr:col>6</xdr:col>
      <xdr:colOff>38100</xdr:colOff>
      <xdr:row>104</xdr:row>
      <xdr:rowOff>51888</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xdr:rowOff>
    </xdr:from>
    <xdr:to>
      <xdr:col>10</xdr:col>
      <xdr:colOff>114300</xdr:colOff>
      <xdr:row>104</xdr:row>
      <xdr:rowOff>46808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831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11991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5459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40639</xdr:rowOff>
    </xdr:from>
    <xdr:to>
      <xdr:col>55</xdr:col>
      <xdr:colOff>50800</xdr:colOff>
      <xdr:row>102</xdr:row>
      <xdr:rowOff>142239</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63516</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48261</xdr:rowOff>
    </xdr:from>
    <xdr:to>
      <xdr:col>50</xdr:col>
      <xdr:colOff>165100</xdr:colOff>
      <xdr:row>102</xdr:row>
      <xdr:rowOff>149861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91439</xdr:rowOff>
    </xdr:from>
    <xdr:to>
      <xdr:col>55</xdr:col>
      <xdr:colOff>0</xdr:colOff>
      <xdr:row>102</xdr:row>
      <xdr:rowOff>99061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7579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48261</xdr:rowOff>
    </xdr:from>
    <xdr:to>
      <xdr:col>46</xdr:col>
      <xdr:colOff>38100</xdr:colOff>
      <xdr:row>102</xdr:row>
      <xdr:rowOff>149861</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99061</xdr:rowOff>
    </xdr:from>
    <xdr:to>
      <xdr:col>50</xdr:col>
      <xdr:colOff>114300</xdr:colOff>
      <xdr:row>102</xdr:row>
      <xdr:rowOff>99061</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7586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48261</xdr:rowOff>
    </xdr:from>
    <xdr:to>
      <xdr:col>41</xdr:col>
      <xdr:colOff>101600</xdr:colOff>
      <xdr:row>102</xdr:row>
      <xdr:rowOff>149861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99061</xdr:rowOff>
    </xdr:from>
    <xdr:to>
      <xdr:col>45</xdr:col>
      <xdr:colOff>177800</xdr:colOff>
      <xdr:row>102</xdr:row>
      <xdr:rowOff>99061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861300" y="17586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55880</xdr:rowOff>
    </xdr:from>
    <xdr:to>
      <xdr:col>36</xdr:col>
      <xdr:colOff>165100</xdr:colOff>
      <xdr:row>102</xdr:row>
      <xdr:rowOff>157480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99061</xdr:rowOff>
    </xdr:from>
    <xdr:to>
      <xdr:col>41</xdr:col>
      <xdr:colOff>50800</xdr:colOff>
      <xdr:row>102</xdr:row>
      <xdr:rowOff>106680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7586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121938</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137177</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166388</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166388</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166388</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2557</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36212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91440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2217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137795</xdr:rowOff>
    </xdr:from>
    <xdr:to>
      <xdr:col>76</xdr:col>
      <xdr:colOff>165100</xdr:colOff>
      <xdr:row>36</xdr:row>
      <xdr:rowOff>67945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49530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18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103505</xdr:rowOff>
    </xdr:from>
    <xdr:to>
      <xdr:col>72</xdr:col>
      <xdr:colOff>38100</xdr:colOff>
      <xdr:row>36</xdr:row>
      <xdr:rowOff>33655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154305</xdr:rowOff>
    </xdr:from>
    <xdr:to>
      <xdr:col>76</xdr:col>
      <xdr:colOff>114300</xdr:colOff>
      <xdr:row>36</xdr:row>
      <xdr:rowOff>17145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1550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69215</xdr:rowOff>
    </xdr:from>
    <xdr:to>
      <xdr:col>67</xdr:col>
      <xdr:colOff>101600</xdr:colOff>
      <xdr:row>35</xdr:row>
      <xdr:rowOff>170815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120015</xdr:rowOff>
    </xdr:from>
    <xdr:to>
      <xdr:col>71</xdr:col>
      <xdr:colOff>177800</xdr:colOff>
      <xdr:row>35</xdr:row>
      <xdr:rowOff>154305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120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102887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84472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50182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15892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2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200-000041020000}"/>
            </a:ext>
          </a:extLst>
        </xdr:cNvPr>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200-000043020000}"/>
            </a:ext>
          </a:extLst>
        </xdr:cNvPr>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200-000045020000}"/>
            </a:ext>
          </a:extLst>
        </xdr:cNvPr>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7607</xdr:rowOff>
    </xdr:from>
    <xdr:to>
      <xdr:col>116</xdr:col>
      <xdr:colOff>114300</xdr:colOff>
      <xdr:row>40</xdr:row>
      <xdr:rowOff>109207</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2110700" y="68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157484</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200-000051020000}"/>
            </a:ext>
          </a:extLst>
        </xdr:cNvPr>
        <xdr:cNvSpPr txBox="1"/>
      </xdr:nvSpPr>
      <xdr:spPr>
        <a:xfrm>
          <a:off x="22199600" y="68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8319</xdr:rowOff>
    </xdr:from>
    <xdr:to>
      <xdr:col>112</xdr:col>
      <xdr:colOff>38100</xdr:colOff>
      <xdr:row>40</xdr:row>
      <xdr:rowOff>109919</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1272500" y="68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58407</xdr:rowOff>
    </xdr:from>
    <xdr:to>
      <xdr:col>116</xdr:col>
      <xdr:colOff>63500</xdr:colOff>
      <xdr:row>40</xdr:row>
      <xdr:rowOff>59119</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1323300" y="6916407"/>
          <a:ext cx="8382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13056</xdr:rowOff>
    </xdr:from>
    <xdr:to>
      <xdr:col>107</xdr:col>
      <xdr:colOff>101600</xdr:colOff>
      <xdr:row>40</xdr:row>
      <xdr:rowOff>114656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0383500" y="68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59119</xdr:rowOff>
    </xdr:from>
    <xdr:to>
      <xdr:col>111</xdr:col>
      <xdr:colOff>177800</xdr:colOff>
      <xdr:row>40</xdr:row>
      <xdr:rowOff>63856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0434300" y="6917119"/>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16142</xdr:rowOff>
    </xdr:from>
    <xdr:to>
      <xdr:col>102</xdr:col>
      <xdr:colOff>165100</xdr:colOff>
      <xdr:row>40</xdr:row>
      <xdr:rowOff>117742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9494500" y="6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63856</xdr:rowOff>
    </xdr:from>
    <xdr:to>
      <xdr:col>107</xdr:col>
      <xdr:colOff>50800</xdr:colOff>
      <xdr:row>40</xdr:row>
      <xdr:rowOff>66942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9545300" y="692185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18986</xdr:rowOff>
    </xdr:from>
    <xdr:to>
      <xdr:col>98</xdr:col>
      <xdr:colOff>38100</xdr:colOff>
      <xdr:row>40</xdr:row>
      <xdr:rowOff>120586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8605500" y="68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66942</xdr:rowOff>
    </xdr:from>
    <xdr:to>
      <xdr:col>102</xdr:col>
      <xdr:colOff>114300</xdr:colOff>
      <xdr:row>40</xdr:row>
      <xdr:rowOff>69786</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8656300" y="6924942"/>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101046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1043411" y="69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105783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20167111" y="69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108869</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9278111" y="6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111713</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18389111" y="696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6268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109237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200-000089020000}"/>
            </a:ext>
          </a:extLst>
        </xdr:cNvPr>
        <xdr:cNvSpPr txBox="1"/>
      </xdr:nvSpPr>
      <xdr:spPr>
        <a:xfrm>
          <a:off x="16357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137160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5481300" y="102069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4541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50292</xdr:rowOff>
    </xdr:from>
    <xdr:to>
      <xdr:col>81</xdr:col>
      <xdr:colOff>50800</xdr:colOff>
      <xdr:row>59</xdr:row>
      <xdr:rowOff>91440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4592300" y="1016584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125222</xdr:rowOff>
    </xdr:from>
    <xdr:to>
      <xdr:col>72</xdr:col>
      <xdr:colOff>38100</xdr:colOff>
      <xdr:row>59</xdr:row>
      <xdr:rowOff>55372</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3652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4572</xdr:rowOff>
    </xdr:from>
    <xdr:to>
      <xdr:col>76</xdr:col>
      <xdr:colOff>114300</xdr:colOff>
      <xdr:row>59</xdr:row>
      <xdr:rowOff>50292</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3703300" y="101201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84074</xdr:rowOff>
    </xdr:from>
    <xdr:to>
      <xdr:col>67</xdr:col>
      <xdr:colOff>101600</xdr:colOff>
      <xdr:row>59</xdr:row>
      <xdr:rowOff>14224</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2763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134874</xdr:rowOff>
    </xdr:from>
    <xdr:to>
      <xdr:col>71</xdr:col>
      <xdr:colOff>177800</xdr:colOff>
      <xdr:row>59</xdr:row>
      <xdr:rowOff>4572</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814300" y="100789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71899</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3500744" y="984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30751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26117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2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2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200-0000B6020000}"/>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200-0000B8020000}"/>
            </a:ext>
          </a:extLst>
        </xdr:cNvPr>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104322</xdr:rowOff>
    </xdr:from>
    <xdr:to>
      <xdr:col>116</xdr:col>
      <xdr:colOff>114300</xdr:colOff>
      <xdr:row>58</xdr:row>
      <xdr:rowOff>34472</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2110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127199</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200-0000C4020000}"/>
            </a:ext>
          </a:extLst>
        </xdr:cNvPr>
        <xdr:cNvSpPr txBox="1"/>
      </xdr:nvSpPr>
      <xdr:spPr>
        <a:xfrm>
          <a:off x="22199600" y="972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104322</xdr:rowOff>
    </xdr:from>
    <xdr:to>
      <xdr:col>112</xdr:col>
      <xdr:colOff>38100</xdr:colOff>
      <xdr:row>58</xdr:row>
      <xdr:rowOff>34472</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1272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155122</xdr:rowOff>
    </xdr:from>
    <xdr:to>
      <xdr:col>116</xdr:col>
      <xdr:colOff>63500</xdr:colOff>
      <xdr:row>57</xdr:row>
      <xdr:rowOff>155122</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21323300" y="9927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104322</xdr:rowOff>
    </xdr:from>
    <xdr:to>
      <xdr:col>107</xdr:col>
      <xdr:colOff>101600</xdr:colOff>
      <xdr:row>58</xdr:row>
      <xdr:rowOff>34472</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0383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155122</xdr:rowOff>
    </xdr:from>
    <xdr:to>
      <xdr:col>111</xdr:col>
      <xdr:colOff>177800</xdr:colOff>
      <xdr:row>57</xdr:row>
      <xdr:rowOff>155122</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0434300" y="9927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136978</xdr:rowOff>
    </xdr:from>
    <xdr:to>
      <xdr:col>102</xdr:col>
      <xdr:colOff>165100</xdr:colOff>
      <xdr:row>58</xdr:row>
      <xdr:rowOff>67128</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9494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155122</xdr:rowOff>
    </xdr:from>
    <xdr:to>
      <xdr:col>107</xdr:col>
      <xdr:colOff>50800</xdr:colOff>
      <xdr:row>58</xdr:row>
      <xdr:rowOff>16328</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9545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136978</xdr:rowOff>
    </xdr:from>
    <xdr:to>
      <xdr:col>98</xdr:col>
      <xdr:colOff>38100</xdr:colOff>
      <xdr:row>58</xdr:row>
      <xdr:rowOff>67128</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8605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16328</xdr:rowOff>
    </xdr:from>
    <xdr:to>
      <xdr:col>102</xdr:col>
      <xdr:colOff>114300</xdr:colOff>
      <xdr:row>58</xdr:row>
      <xdr:rowOff>16328</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656300" y="9960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200-0000CD020000}"/>
            </a:ext>
          </a:extLst>
        </xdr:cNvPr>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50999</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200-0000D1020000}"/>
            </a:ext>
          </a:extLst>
        </xdr:cNvPr>
        <xdr:cNvSpPr txBox="1"/>
      </xdr:nvSpPr>
      <xdr:spPr>
        <a:xfrm>
          <a:off x="210757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50999</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0199427" y="965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83655</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19310427" y="9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83655</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8421427" y="9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2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200-0000EC020000}"/>
            </a:ext>
          </a:extLst>
        </xdr:cNvPr>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200-0000EE020000}"/>
            </a:ext>
          </a:extLst>
        </xdr:cNvPr>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200-0000F0020000}"/>
            </a:ext>
          </a:extLst>
        </xdr:cNvPr>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163322</xdr:rowOff>
    </xdr:from>
    <xdr:to>
      <xdr:col>85</xdr:col>
      <xdr:colOff>177800</xdr:colOff>
      <xdr:row>84</xdr:row>
      <xdr:rowOff>93472</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6268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141749</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200-0000FC020000}"/>
            </a:ext>
          </a:extLst>
        </xdr:cNvPr>
        <xdr:cNvSpPr txBox="1"/>
      </xdr:nvSpPr>
      <xdr:spPr>
        <a:xfrm>
          <a:off x="16357600"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110744</xdr:rowOff>
    </xdr:from>
    <xdr:to>
      <xdr:col>81</xdr:col>
      <xdr:colOff>101600</xdr:colOff>
      <xdr:row>84</xdr:row>
      <xdr:rowOff>40894</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5430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161544</xdr:rowOff>
    </xdr:from>
    <xdr:to>
      <xdr:col>85</xdr:col>
      <xdr:colOff>127000</xdr:colOff>
      <xdr:row>84</xdr:row>
      <xdr:rowOff>42672</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5481300" y="143918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161544</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4592300" y="143484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3652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63246</xdr:rowOff>
    </xdr:from>
    <xdr:to>
      <xdr:col>76</xdr:col>
      <xdr:colOff>114300</xdr:colOff>
      <xdr:row>83</xdr:row>
      <xdr:rowOff>118111</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3703300" y="142935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135889</xdr:rowOff>
    </xdr:from>
    <xdr:to>
      <xdr:col>67</xdr:col>
      <xdr:colOff>101600</xdr:colOff>
      <xdr:row>83</xdr:row>
      <xdr:rowOff>66039</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276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15239</xdr:rowOff>
    </xdr:from>
    <xdr:to>
      <xdr:col>71</xdr:col>
      <xdr:colOff>177800</xdr:colOff>
      <xdr:row>83</xdr:row>
      <xdr:rowOff>63246</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814300" y="142455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75455</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32021</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200-000009030000}"/>
            </a:ext>
          </a:extLst>
        </xdr:cNvPr>
        <xdr:cNvSpPr txBox="1"/>
      </xdr:nvSpPr>
      <xdr:spPr>
        <a:xfrm>
          <a:off x="15266044" y="1443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200-00000A03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200-00000B030000}"/>
            </a:ext>
          </a:extLst>
        </xdr:cNvPr>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200-00000C030000}"/>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2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2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200-00002803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200-00002A03000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60977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200-000036030000}"/>
            </a:ext>
          </a:extLst>
        </xdr:cNvPr>
        <xdr:cNvSpPr txBox="1"/>
      </xdr:nvSpPr>
      <xdr:spPr>
        <a:xfrm>
          <a:off x="221996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152400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8656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831" name="n_1aveValue【消防施設】&#10;一人当たり面積">
          <a:extLst>
            <a:ext uri="{FF2B5EF4-FFF2-40B4-BE49-F238E27FC236}">
              <a16:creationId xmlns:a16="http://schemas.microsoft.com/office/drawing/2014/main" id="{00000000-0008-0000-0200-00003F030000}"/>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832" name="n_2aveValue【消防施設】&#10;一人当たり面積">
          <a:extLst>
            <a:ext uri="{FF2B5EF4-FFF2-40B4-BE49-F238E27FC236}">
              <a16:creationId xmlns:a16="http://schemas.microsoft.com/office/drawing/2014/main" id="{00000000-0008-0000-0200-00004003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833" name="n_3aveValue【消防施設】&#10;一人当たり面積">
          <a:extLst>
            <a:ext uri="{FF2B5EF4-FFF2-40B4-BE49-F238E27FC236}">
              <a16:creationId xmlns:a16="http://schemas.microsoft.com/office/drawing/2014/main" id="{00000000-0008-0000-0200-000041030000}"/>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834" name="n_4aveValue【消防施設】&#10;一人当たり面積">
          <a:extLst>
            <a:ext uri="{FF2B5EF4-FFF2-40B4-BE49-F238E27FC236}">
              <a16:creationId xmlns:a16="http://schemas.microsoft.com/office/drawing/2014/main" id="{00000000-0008-0000-0200-00004203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835" name="n_1mainValue【消防施設】&#10;一人当たり面積">
          <a:extLst>
            <a:ext uri="{FF2B5EF4-FFF2-40B4-BE49-F238E27FC236}">
              <a16:creationId xmlns:a16="http://schemas.microsoft.com/office/drawing/2014/main" id="{00000000-0008-0000-0200-000043030000}"/>
            </a:ext>
          </a:extLst>
        </xdr:cNvPr>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36" name="n_2mainValue【消防施設】&#10;一人当たり面積">
          <a:extLst>
            <a:ext uri="{FF2B5EF4-FFF2-40B4-BE49-F238E27FC236}">
              <a16:creationId xmlns:a16="http://schemas.microsoft.com/office/drawing/2014/main" id="{00000000-0008-0000-0200-000044030000}"/>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7" name="n_3mainValue【消防施設】&#10;一人当たり面積">
          <a:extLst>
            <a:ext uri="{FF2B5EF4-FFF2-40B4-BE49-F238E27FC236}">
              <a16:creationId xmlns:a16="http://schemas.microsoft.com/office/drawing/2014/main" id="{00000000-0008-0000-0200-000045030000}"/>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8" name="n_4mainValue【消防施設】&#10;一人当たり面積">
          <a:extLst>
            <a:ext uri="{FF2B5EF4-FFF2-40B4-BE49-F238E27FC236}">
              <a16:creationId xmlns:a16="http://schemas.microsoft.com/office/drawing/2014/main" id="{00000000-0008-0000-0200-00004603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2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2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200-000062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200-000064030000}"/>
            </a:ext>
          </a:extLst>
        </xdr:cNvPr>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200-000070030000}"/>
            </a:ext>
          </a:extLst>
        </xdr:cNvPr>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5430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105</xdr:row>
      <xdr:rowOff>1905</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5481300" y="179717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454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104775</xdr:rowOff>
    </xdr:from>
    <xdr:to>
      <xdr:col>81</xdr:col>
      <xdr:colOff>50800</xdr:colOff>
      <xdr:row>104</xdr:row>
      <xdr:rowOff>140970</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4592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104775</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3703300" y="1789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64770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2814300" y="1786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200-00007903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200-00007A03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200-00007B030000}"/>
            </a:ext>
          </a:extLst>
        </xdr:cNvPr>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200-00007C030000}"/>
            </a:ext>
          </a:extLst>
        </xdr:cNvPr>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11447</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200-00007D03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200-00007E030000}"/>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200-00007F030000}"/>
            </a:ext>
          </a:extLst>
        </xdr:cNvPr>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2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2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923" name="【庁舎】&#10;一人当たり面積最大値テキスト">
          <a:extLst>
            <a:ext uri="{FF2B5EF4-FFF2-40B4-BE49-F238E27FC236}">
              <a16:creationId xmlns:a16="http://schemas.microsoft.com/office/drawing/2014/main" id="{00000000-0008-0000-0200-00009B030000}"/>
            </a:ext>
          </a:extLst>
        </xdr:cNvPr>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200-00009D030000}"/>
            </a:ext>
          </a:extLst>
        </xdr:cNvPr>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2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937" name="【庁舎】&#10;一人当たり面積該当値テキスト">
          <a:extLst>
            <a:ext uri="{FF2B5EF4-FFF2-40B4-BE49-F238E27FC236}">
              <a16:creationId xmlns:a16="http://schemas.microsoft.com/office/drawing/2014/main" id="{00000000-0008-0000-0200-0000A9030000}"/>
            </a:ext>
          </a:extLst>
        </xdr:cNvPr>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110489</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21323300" y="18280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0383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110489</xdr:rowOff>
    </xdr:from>
    <xdr:to>
      <xdr:col>111</xdr:col>
      <xdr:colOff>177800</xdr:colOff>
      <xdr:row>106</xdr:row>
      <xdr:rowOff>110489</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a:off x="20434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110489</xdr:rowOff>
    </xdr:from>
    <xdr:to>
      <xdr:col>107</xdr:col>
      <xdr:colOff>50800</xdr:colOff>
      <xdr:row>106</xdr:row>
      <xdr:rowOff>110489</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a:off x="19545300" y="18284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8605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110489</xdr:rowOff>
    </xdr:from>
    <xdr:to>
      <xdr:col>102</xdr:col>
      <xdr:colOff>114300</xdr:colOff>
      <xdr:row>106</xdr:row>
      <xdr:rowOff>152400</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8656300" y="18284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0000000-0008-0000-02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47" name="n_2aveValue【庁舎】&#10;一人当たり面積">
          <a:extLst>
            <a:ext uri="{FF2B5EF4-FFF2-40B4-BE49-F238E27FC236}">
              <a16:creationId xmlns:a16="http://schemas.microsoft.com/office/drawing/2014/main" id="{00000000-0008-0000-0200-0000B303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00000000-0008-0000-02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49" name="n_4aveValue【庁舎】&#10;一人当たり面積">
          <a:extLst>
            <a:ext uri="{FF2B5EF4-FFF2-40B4-BE49-F238E27FC236}">
              <a16:creationId xmlns:a16="http://schemas.microsoft.com/office/drawing/2014/main" id="{00000000-0008-0000-0200-0000B5030000}"/>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152416</xdr:rowOff>
    </xdr:from>
    <xdr:ext cx="469744" cy="259045"/>
    <xdr:sp macro="" textlink="">
      <xdr:nvSpPr>
        <xdr:cNvPr id="950" name="n_1mainValue【庁舎】&#10;一人当たり面積">
          <a:extLst>
            <a:ext uri="{FF2B5EF4-FFF2-40B4-BE49-F238E27FC236}">
              <a16:creationId xmlns:a16="http://schemas.microsoft.com/office/drawing/2014/main" id="{00000000-0008-0000-0200-0000B6030000}"/>
            </a:ext>
          </a:extLst>
        </xdr:cNvPr>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51" name="n_2mainValue【庁舎】&#10;一人当たり面積">
          <a:extLst>
            <a:ext uri="{FF2B5EF4-FFF2-40B4-BE49-F238E27FC236}">
              <a16:creationId xmlns:a16="http://schemas.microsoft.com/office/drawing/2014/main" id="{00000000-0008-0000-0200-0000B703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952" name="n_3mainValue【庁舎】&#10;一人当たり面積">
          <a:extLst>
            <a:ext uri="{FF2B5EF4-FFF2-40B4-BE49-F238E27FC236}">
              <a16:creationId xmlns:a16="http://schemas.microsoft.com/office/drawing/2014/main" id="{00000000-0008-0000-0200-0000B8030000}"/>
            </a:ext>
          </a:extLst>
        </xdr:cNvPr>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953" name="n_4mainValue【庁舎】&#10;一人当たり面積">
          <a:extLst>
            <a:ext uri="{FF2B5EF4-FFF2-40B4-BE49-F238E27FC236}">
              <a16:creationId xmlns:a16="http://schemas.microsoft.com/office/drawing/2014/main" id="{00000000-0008-0000-0200-0000B9030000}"/>
            </a:ext>
          </a:extLst>
        </xdr:cNvPr>
        <xdr:cNvSpPr txBox="1"/>
      </xdr:nvSpPr>
      <xdr:spPr>
        <a:xfrm>
          <a:off x="18421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2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2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及び市民会館の有形固定資産減価償却率については、全般的に類似団体平均に近い水準となっているが、一人当たり面積は、県平均並であるものの、図書館は市内に４館あり延床面積が大きいことから類似団体に比べ平均を上回る水準となっている。　　一般廃棄物処理施設の有形固定資産額については、類似団体、県平均より低い数値となっているが、新施設建設により令和３年度以降、増額となる見込みである。　　体育館・プール及び消防施設の減価償却率については、類似団体に近い数値となっているものの、県平均より高いことから比較的老朽化が進んでいることが見て取れる。また、一人当たり面積については、延床面積が小さいことから類似団体、県平均より低い数値となっている。　　保健センター・保健所の減価償却率については、類似団体、県平均より低い数値となっていることから、築年数は比較的新しいものと考える。一人当たり面積については、類似団体より高く県平均に近い数値となっている。　　福祉施設の一人当たり面積については、類似団体平均と同等であるが、有形固定資産減価償却率については、築年数の古い建物が多いため類似団体平均より高い値となっている。　　庁舎は昭和</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年の建設で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年近く経過し老朽化が進んでいることから、有形固定資産減価償却率が類似団体平均より高い値となっているため、令和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年度及び</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年度に長寿命化改修工事を実施する。　　各施設については、人口減少などの状況を踏まえ、適切な規模を確保し、計画的な維持修繕等による老朽化対策を実施すると共に、統廃合等を含めた施設の効果的な活用についての取組を進める。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年度は指数が</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を超えている。なお単年度指数は</a:t>
          </a:r>
          <a:r>
            <a:rPr kumimoji="1" lang="en-US" altLang="ja-JP" sz="1300">
              <a:latin typeface="ＭＳ Ｐゴシック" panose="020B0600070205080204" pitchFamily="50" charset="-128"/>
              <a:ea typeface="ＭＳ Ｐゴシック" panose="020B0600070205080204" pitchFamily="50" charset="-128"/>
            </a:rPr>
            <a:t>1.013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1.012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類似団体の中では上位を維持している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ものの、次年度以降も長引く新型コロナウイルス感染症の影響等による、市税収入をはじめとする自主財源の減少が見込まれる。このため、富士市版まち・ひと・しごと創生総合戦略に位置付けられている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SDG</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ｓの推進やデジタル化の加速等の取り組みを着実に推し進めることで財政基盤の強化に努める。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33020</xdr:rowOff>
    </xdr:from>
    <xdr:to>
      <xdr:col>23</xdr:col>
      <xdr:colOff>133350</xdr:colOff>
      <xdr:row>39</xdr:row>
      <xdr:rowOff>33020</xdr:rowOff>
    </xdr:to>
    <xdr:cxnSp macro="">
      <xdr:nvCxnSpPr>
        <xdr:cNvPr id="67" name="直線コネクタ 66"/>
        <xdr:cNvCxnSpPr/>
      </xdr:nvCxnSpPr>
      <xdr:spPr>
        <a:xfrm>
          <a:off x="4114800" y="6719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33020</xdr:rowOff>
    </xdr:from>
    <xdr:to>
      <xdr:col>19</xdr:col>
      <xdr:colOff>133350</xdr:colOff>
      <xdr:row>39</xdr:row>
      <xdr:rowOff>57150</xdr:rowOff>
    </xdr:to>
    <xdr:cxnSp macro="">
      <xdr:nvCxnSpPr>
        <xdr:cNvPr id="70" name="直線コネクタ 69"/>
        <xdr:cNvCxnSpPr/>
      </xdr:nvCxnSpPr>
      <xdr:spPr>
        <a:xfrm flipV="1">
          <a:off x="3225800" y="67195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3" name="直線コネクタ 72"/>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81280</xdr:rowOff>
    </xdr:to>
    <xdr:cxnSp macro="">
      <xdr:nvCxnSpPr>
        <xdr:cNvPr id="76" name="直線コネクタ 75"/>
        <xdr:cNvCxnSpPr/>
      </xdr:nvCxnSpPr>
      <xdr:spPr>
        <a:xfrm flipV="1">
          <a:off x="1447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153670</xdr:rowOff>
    </xdr:from>
    <xdr:to>
      <xdr:col>23</xdr:col>
      <xdr:colOff>184150</xdr:colOff>
      <xdr:row>39</xdr:row>
      <xdr:rowOff>83820</xdr:rowOff>
    </xdr:to>
    <xdr:sp macro="" textlink="">
      <xdr:nvSpPr>
        <xdr:cNvPr id="86" name="楕円 85"/>
        <xdr:cNvSpPr/>
      </xdr:nvSpPr>
      <xdr:spPr>
        <a:xfrm>
          <a:off x="4902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170197</xdr:rowOff>
    </xdr:from>
    <xdr:ext cx="762000" cy="259045"/>
    <xdr:sp macro="" textlink="">
      <xdr:nvSpPr>
        <xdr:cNvPr id="87" name="財政力該当値テキスト"/>
        <xdr:cNvSpPr txBox="1"/>
      </xdr:nvSpPr>
      <xdr:spPr>
        <a:xfrm>
          <a:off x="5041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153670</xdr:rowOff>
    </xdr:from>
    <xdr:to>
      <xdr:col>19</xdr:col>
      <xdr:colOff>184150</xdr:colOff>
      <xdr:row>39</xdr:row>
      <xdr:rowOff>83820</xdr:rowOff>
    </xdr:to>
    <xdr:sp macro="" textlink="">
      <xdr:nvSpPr>
        <xdr:cNvPr id="88" name="楕円 87"/>
        <xdr:cNvSpPr/>
      </xdr:nvSpPr>
      <xdr:spPr>
        <a:xfrm>
          <a:off x="4064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93997</xdr:rowOff>
    </xdr:from>
    <xdr:ext cx="736600" cy="259045"/>
    <xdr:sp macro="" textlink="">
      <xdr:nvSpPr>
        <xdr:cNvPr id="89" name="テキスト ボックス 88"/>
        <xdr:cNvSpPr txBox="1"/>
      </xdr:nvSpPr>
      <xdr:spPr>
        <a:xfrm>
          <a:off x="3733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0" name="楕円 89"/>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1" name="テキスト ボックス 90"/>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2" name="楕円 91"/>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3" name="テキスト ボックス 92"/>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142257</xdr:rowOff>
    </xdr:from>
    <xdr:ext cx="762000" cy="259045"/>
    <xdr:sp macro="" textlink="">
      <xdr:nvSpPr>
        <xdr:cNvPr id="95" name="テキスト ボックス 94"/>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a:t>
          </a:r>
          <a:r>
            <a:rPr kumimoji="1" lang="ja-JP" altLang="en-US" sz="1300">
              <a:latin typeface="ＭＳ Ｐゴシック" panose="020B0600070205080204" pitchFamily="50" charset="-128"/>
              <a:ea typeface="ＭＳ Ｐゴシック" panose="020B0600070205080204" pitchFamily="50" charset="-128"/>
            </a:rPr>
            <a:t>伴い、会計年度任用職員の給与費等が物件費から人件費になったことによる経常経費充当一般財源の増加率（前年比</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）が大きいため、経常収支比率は</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ポイント上昇（悪化）した。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類似団体内では上位に位置しているが、今後、大規模投資的事業に係る公債費の増加が見込まれるため、業務活動レビューの実施による既存事業の見直しなどにより経常的支出の抑制に努める。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62</xdr:row>
      <xdr:rowOff>153035</xdr:rowOff>
    </xdr:to>
    <xdr:cxnSp macro="">
      <xdr:nvCxnSpPr>
        <xdr:cNvPr id="126" name="直線コネクタ 125"/>
        <xdr:cNvCxnSpPr/>
      </xdr:nvCxnSpPr>
      <xdr:spPr>
        <a:xfrm>
          <a:off x="4114800" y="10433050"/>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60</xdr:row>
      <xdr:rowOff>158115</xdr:rowOff>
    </xdr:to>
    <xdr:cxnSp macro="">
      <xdr:nvCxnSpPr>
        <xdr:cNvPr id="129" name="直線コネクタ 128"/>
        <xdr:cNvCxnSpPr/>
      </xdr:nvCxnSpPr>
      <xdr:spPr>
        <a:xfrm flipV="1">
          <a:off x="3225800" y="104330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60</xdr:row>
      <xdr:rowOff>158115</xdr:rowOff>
    </xdr:to>
    <xdr:cxnSp macro="">
      <xdr:nvCxnSpPr>
        <xdr:cNvPr id="132" name="直線コネクタ 131"/>
        <xdr:cNvCxnSpPr/>
      </xdr:nvCxnSpPr>
      <xdr:spPr>
        <a:xfrm>
          <a:off x="2336800" y="103787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91757</xdr:rowOff>
    </xdr:from>
    <xdr:to>
      <xdr:col>11</xdr:col>
      <xdr:colOff>31750</xdr:colOff>
      <xdr:row>60</xdr:row>
      <xdr:rowOff>158115</xdr:rowOff>
    </xdr:to>
    <xdr:cxnSp macro="">
      <xdr:nvCxnSpPr>
        <xdr:cNvPr id="135" name="直線コネクタ 134"/>
        <xdr:cNvCxnSpPr/>
      </xdr:nvCxnSpPr>
      <xdr:spPr>
        <a:xfrm flipV="1">
          <a:off x="1447800" y="103787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20655</xdr:rowOff>
    </xdr:from>
    <xdr:ext cx="762000" cy="259045"/>
    <xdr:sp macro="" textlink="">
      <xdr:nvSpPr>
        <xdr:cNvPr id="139" name="テキスト ボックス 138"/>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45" name="楕円 144"/>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118762</xdr:rowOff>
    </xdr:from>
    <xdr:ext cx="762000" cy="259045"/>
    <xdr:sp macro="" textlink="">
      <xdr:nvSpPr>
        <xdr:cNvPr id="146" name="財政構造の弾力性該当値テキスト"/>
        <xdr:cNvSpPr txBox="1"/>
      </xdr:nvSpPr>
      <xdr:spPr>
        <a:xfrm>
          <a:off x="50419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47" name="楕円 146"/>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48" name="テキスト ボックス 147"/>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49" name="楕円 148"/>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0" name="テキスト ボックス 149"/>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1" name="楕円 150"/>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2" name="テキスト ボックス 151"/>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107315</xdr:rowOff>
    </xdr:from>
    <xdr:to>
      <xdr:col>7</xdr:col>
      <xdr:colOff>31750</xdr:colOff>
      <xdr:row>61</xdr:row>
      <xdr:rowOff>37465</xdr:rowOff>
    </xdr:to>
    <xdr:sp macro="" textlink="">
      <xdr:nvSpPr>
        <xdr:cNvPr id="153" name="楕円 152"/>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47642</xdr:rowOff>
    </xdr:from>
    <xdr:ext cx="762000" cy="259045"/>
    <xdr:sp macro="" textlink="">
      <xdr:nvSpPr>
        <xdr:cNvPr id="154" name="テキスト ボックス 153"/>
        <xdr:cNvSpPr txBox="1"/>
      </xdr:nvSpPr>
      <xdr:spPr>
        <a:xfrm>
          <a:off x="1066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人口が減少する一方、給与改定による基本給の増や会計年度任用職員制度への移行に伴う人件費の増及び新型コロナウイルス感染症対策の実施による物件費の増により、</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人当たりの決算額は前年度比で</a:t>
          </a:r>
          <a:r>
            <a:rPr kumimoji="1" lang="en-US" altLang="ja-JP" sz="1300" baseline="0">
              <a:latin typeface="ＭＳ Ｐゴシック" panose="020B0600070205080204" pitchFamily="50" charset="-128"/>
              <a:ea typeface="ＭＳ Ｐゴシック" panose="020B0600070205080204" pitchFamily="50" charset="-128"/>
            </a:rPr>
            <a:t>3,044</a:t>
          </a:r>
          <a:r>
            <a:rPr kumimoji="1" lang="ja-JP" altLang="en-US" sz="1300" baseline="0">
              <a:latin typeface="ＭＳ Ｐゴシック" panose="020B0600070205080204" pitchFamily="50" charset="-128"/>
              <a:ea typeface="ＭＳ Ｐゴシック" panose="020B0600070205080204" pitchFamily="50" charset="-128"/>
            </a:rPr>
            <a:t>円の増加となった。全国平均や県平均を下回っているものの、類似団体の平均を</a:t>
          </a:r>
          <a:r>
            <a:rPr kumimoji="1" lang="en-US" altLang="ja-JP" sz="1300" baseline="0">
              <a:latin typeface="ＭＳ Ｐゴシック" panose="020B0600070205080204" pitchFamily="50" charset="-128"/>
              <a:ea typeface="ＭＳ Ｐゴシック" panose="020B0600070205080204" pitchFamily="50" charset="-128"/>
            </a:rPr>
            <a:t>6,729</a:t>
          </a:r>
          <a:r>
            <a:rPr kumimoji="1" lang="ja-JP" altLang="en-US" sz="1300" baseline="0">
              <a:latin typeface="ＭＳ Ｐゴシック" panose="020B0600070205080204" pitchFamily="50" charset="-128"/>
              <a:ea typeface="ＭＳ Ｐゴシック" panose="020B0600070205080204" pitchFamily="50" charset="-128"/>
            </a:rPr>
            <a:t>円上回っている。要因としては、給食の自校方式の実施による調理員や公立保育園の保育士、また市内</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地区のまちづくりセンターにおいて会計年度任用職員の配置数が多いことによる。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99644</xdr:rowOff>
    </xdr:from>
    <xdr:to>
      <xdr:col>23</xdr:col>
      <xdr:colOff>133350</xdr:colOff>
      <xdr:row>83</xdr:row>
      <xdr:rowOff>145551</xdr:rowOff>
    </xdr:to>
    <xdr:cxnSp macro="">
      <xdr:nvCxnSpPr>
        <xdr:cNvPr id="193" name="直線コネクタ 192"/>
        <xdr:cNvCxnSpPr/>
      </xdr:nvCxnSpPr>
      <xdr:spPr>
        <a:xfrm>
          <a:off x="4114800" y="14329994"/>
          <a:ext cx="838200" cy="4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15746</xdr:rowOff>
    </xdr:from>
    <xdr:to>
      <xdr:col>19</xdr:col>
      <xdr:colOff>133350</xdr:colOff>
      <xdr:row>83</xdr:row>
      <xdr:rowOff>99644</xdr:rowOff>
    </xdr:to>
    <xdr:cxnSp macro="">
      <xdr:nvCxnSpPr>
        <xdr:cNvPr id="196" name="直線コネクタ 195"/>
        <xdr:cNvCxnSpPr/>
      </xdr:nvCxnSpPr>
      <xdr:spPr>
        <a:xfrm>
          <a:off x="3225800" y="14246096"/>
          <a:ext cx="889000" cy="8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159959</xdr:rowOff>
    </xdr:from>
    <xdr:to>
      <xdr:col>15</xdr:col>
      <xdr:colOff>82550</xdr:colOff>
      <xdr:row>83</xdr:row>
      <xdr:rowOff>15746</xdr:rowOff>
    </xdr:to>
    <xdr:cxnSp macro="">
      <xdr:nvCxnSpPr>
        <xdr:cNvPr id="199" name="直線コネクタ 198"/>
        <xdr:cNvCxnSpPr/>
      </xdr:nvCxnSpPr>
      <xdr:spPr>
        <a:xfrm>
          <a:off x="2336800" y="14218859"/>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124670</xdr:rowOff>
    </xdr:from>
    <xdr:to>
      <xdr:col>11</xdr:col>
      <xdr:colOff>31750</xdr:colOff>
      <xdr:row>82</xdr:row>
      <xdr:rowOff>159959</xdr:rowOff>
    </xdr:to>
    <xdr:cxnSp macro="">
      <xdr:nvCxnSpPr>
        <xdr:cNvPr id="202" name="直線コネクタ 201"/>
        <xdr:cNvCxnSpPr/>
      </xdr:nvCxnSpPr>
      <xdr:spPr>
        <a:xfrm>
          <a:off x="1447800" y="14183570"/>
          <a:ext cx="889000" cy="3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94751</xdr:rowOff>
    </xdr:from>
    <xdr:to>
      <xdr:col>23</xdr:col>
      <xdr:colOff>184150</xdr:colOff>
      <xdr:row>84</xdr:row>
      <xdr:rowOff>24901</xdr:rowOff>
    </xdr:to>
    <xdr:sp macro="" textlink="">
      <xdr:nvSpPr>
        <xdr:cNvPr id="212" name="楕円 211"/>
        <xdr:cNvSpPr/>
      </xdr:nvSpPr>
      <xdr:spPr>
        <a:xfrm>
          <a:off x="4902200" y="143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66828</xdr:rowOff>
    </xdr:from>
    <xdr:ext cx="762000" cy="259045"/>
    <xdr:sp macro="" textlink="">
      <xdr:nvSpPr>
        <xdr:cNvPr id="213" name="人件費・物件費等の状況該当値テキスト"/>
        <xdr:cNvSpPr txBox="1"/>
      </xdr:nvSpPr>
      <xdr:spPr>
        <a:xfrm>
          <a:off x="5041900" y="1429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48844</xdr:rowOff>
    </xdr:from>
    <xdr:to>
      <xdr:col>19</xdr:col>
      <xdr:colOff>184150</xdr:colOff>
      <xdr:row>83</xdr:row>
      <xdr:rowOff>150444</xdr:rowOff>
    </xdr:to>
    <xdr:sp macro="" textlink="">
      <xdr:nvSpPr>
        <xdr:cNvPr id="214" name="楕円 213"/>
        <xdr:cNvSpPr/>
      </xdr:nvSpPr>
      <xdr:spPr>
        <a:xfrm>
          <a:off x="4064000" y="142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135221</xdr:rowOff>
    </xdr:from>
    <xdr:ext cx="736600" cy="259045"/>
    <xdr:sp macro="" textlink="">
      <xdr:nvSpPr>
        <xdr:cNvPr id="215" name="テキスト ボックス 214"/>
        <xdr:cNvSpPr txBox="1"/>
      </xdr:nvSpPr>
      <xdr:spPr>
        <a:xfrm>
          <a:off x="3733800" y="14365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136396</xdr:rowOff>
    </xdr:from>
    <xdr:to>
      <xdr:col>15</xdr:col>
      <xdr:colOff>133350</xdr:colOff>
      <xdr:row>83</xdr:row>
      <xdr:rowOff>66546</xdr:rowOff>
    </xdr:to>
    <xdr:sp macro="" textlink="">
      <xdr:nvSpPr>
        <xdr:cNvPr id="216" name="楕円 215"/>
        <xdr:cNvSpPr/>
      </xdr:nvSpPr>
      <xdr:spPr>
        <a:xfrm>
          <a:off x="3175000" y="1419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51323</xdr:rowOff>
    </xdr:from>
    <xdr:ext cx="762000" cy="259045"/>
    <xdr:sp macro="" textlink="">
      <xdr:nvSpPr>
        <xdr:cNvPr id="217" name="テキスト ボックス 216"/>
        <xdr:cNvSpPr txBox="1"/>
      </xdr:nvSpPr>
      <xdr:spPr>
        <a:xfrm>
          <a:off x="2844800" y="142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109159</xdr:rowOff>
    </xdr:from>
    <xdr:to>
      <xdr:col>11</xdr:col>
      <xdr:colOff>82550</xdr:colOff>
      <xdr:row>83</xdr:row>
      <xdr:rowOff>39309</xdr:rowOff>
    </xdr:to>
    <xdr:sp macro="" textlink="">
      <xdr:nvSpPr>
        <xdr:cNvPr id="218" name="楕円 217"/>
        <xdr:cNvSpPr/>
      </xdr:nvSpPr>
      <xdr:spPr>
        <a:xfrm>
          <a:off x="2286000" y="141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24086</xdr:rowOff>
    </xdr:from>
    <xdr:ext cx="762000" cy="259045"/>
    <xdr:sp macro="" textlink="">
      <xdr:nvSpPr>
        <xdr:cNvPr id="219" name="テキスト ボックス 218"/>
        <xdr:cNvSpPr txBox="1"/>
      </xdr:nvSpPr>
      <xdr:spPr>
        <a:xfrm>
          <a:off x="1955800" y="1425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73870</xdr:rowOff>
    </xdr:from>
    <xdr:to>
      <xdr:col>7</xdr:col>
      <xdr:colOff>31750</xdr:colOff>
      <xdr:row>83</xdr:row>
      <xdr:rowOff>4020</xdr:rowOff>
    </xdr:to>
    <xdr:sp macro="" textlink="">
      <xdr:nvSpPr>
        <xdr:cNvPr id="220" name="楕円 219"/>
        <xdr:cNvSpPr/>
      </xdr:nvSpPr>
      <xdr:spPr>
        <a:xfrm>
          <a:off x="1397000" y="141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160247</xdr:rowOff>
    </xdr:from>
    <xdr:ext cx="762000" cy="259045"/>
    <xdr:sp macro="" textlink="">
      <xdr:nvSpPr>
        <xdr:cNvPr id="221" name="テキスト ボックス 220"/>
        <xdr:cNvSpPr txBox="1"/>
      </xdr:nvSpPr>
      <xdr:spPr>
        <a:xfrm>
          <a:off x="1066800" y="1421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ラスパイレス指数は、類似団体の比較においても、平均値に対して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ポイント高く下位にあるが、平成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年度以降は国に倣い一定年齢での原則昇給停止を行うことにより是正を図っている。（平成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歳以上、平成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歳以上、令和元年：</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131234</xdr:rowOff>
    </xdr:to>
    <xdr:cxnSp macro="">
      <xdr:nvCxnSpPr>
        <xdr:cNvPr id="255" name="直線コネクタ 254"/>
        <xdr:cNvCxnSpPr/>
      </xdr:nvCxnSpPr>
      <xdr:spPr>
        <a:xfrm flipV="1">
          <a:off x="16179800" y="1498705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151341</xdr:rowOff>
    </xdr:to>
    <xdr:cxnSp macro="">
      <xdr:nvCxnSpPr>
        <xdr:cNvPr id="258" name="直線コネクタ 257"/>
        <xdr:cNvCxnSpPr/>
      </xdr:nvCxnSpPr>
      <xdr:spPr>
        <a:xfrm flipV="1">
          <a:off x="15290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0</xdr:rowOff>
    </xdr:to>
    <xdr:cxnSp macro="">
      <xdr:nvCxnSpPr>
        <xdr:cNvPr id="261" name="直線コネクタ 260"/>
        <xdr:cNvCxnSpPr/>
      </xdr:nvCxnSpPr>
      <xdr:spPr>
        <a:xfrm flipV="1">
          <a:off x="14401800" y="150674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60325</xdr:rowOff>
    </xdr:to>
    <xdr:cxnSp macro="">
      <xdr:nvCxnSpPr>
        <xdr:cNvPr id="264" name="直線コネクタ 263"/>
        <xdr:cNvCxnSpPr/>
      </xdr:nvCxnSpPr>
      <xdr:spPr>
        <a:xfrm flipV="1">
          <a:off x="13512800" y="1508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4" name="楕円 273"/>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5"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100541</xdr:rowOff>
    </xdr:from>
    <xdr:to>
      <xdr:col>73</xdr:col>
      <xdr:colOff>44450</xdr:colOff>
      <xdr:row>88</xdr:row>
      <xdr:rowOff>30691</xdr:rowOff>
    </xdr:to>
    <xdr:sp macro="" textlink="">
      <xdr:nvSpPr>
        <xdr:cNvPr id="278" name="楕円 277"/>
        <xdr:cNvSpPr/>
      </xdr:nvSpPr>
      <xdr:spPr>
        <a:xfrm>
          <a:off x="15240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15468</xdr:rowOff>
    </xdr:from>
    <xdr:ext cx="762000" cy="259045"/>
    <xdr:sp macro="" textlink="">
      <xdr:nvSpPr>
        <xdr:cNvPr id="279" name="テキスト ボックス 278"/>
        <xdr:cNvSpPr txBox="1"/>
      </xdr:nvSpPr>
      <xdr:spPr>
        <a:xfrm>
          <a:off x="14909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人増加している。類似団体の比較平均に対して</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人多く、依然として下位に位置している。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引き続き定員適正化計画に基づく定数管理により、計画的に職員定数の適正化（</a:t>
          </a:r>
          <a:r>
            <a:rPr kumimoji="1" lang="en-US" altLang="ja-JP" sz="1300">
              <a:latin typeface="ＭＳ Ｐゴシック" panose="020B0600070205080204" pitchFamily="50" charset="-128"/>
              <a:ea typeface="ＭＳ Ｐゴシック" panose="020B0600070205080204" pitchFamily="50" charset="-128"/>
            </a:rPr>
            <a:t>H27.4.1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R3.4.1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154517</xdr:rowOff>
    </xdr:from>
    <xdr:to>
      <xdr:col>81</xdr:col>
      <xdr:colOff>44450</xdr:colOff>
      <xdr:row>64</xdr:row>
      <xdr:rowOff>23283</xdr:rowOff>
    </xdr:to>
    <xdr:cxnSp macro="">
      <xdr:nvCxnSpPr>
        <xdr:cNvPr id="318" name="直線コネクタ 317"/>
        <xdr:cNvCxnSpPr/>
      </xdr:nvCxnSpPr>
      <xdr:spPr>
        <a:xfrm>
          <a:off x="16179800" y="1095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9"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161079</xdr:rowOff>
    </xdr:from>
    <xdr:to>
      <xdr:col>77</xdr:col>
      <xdr:colOff>44450</xdr:colOff>
      <xdr:row>63</xdr:row>
      <xdr:rowOff>154517</xdr:rowOff>
    </xdr:to>
    <xdr:cxnSp macro="">
      <xdr:nvCxnSpPr>
        <xdr:cNvPr id="321" name="直線コネクタ 320"/>
        <xdr:cNvCxnSpPr/>
      </xdr:nvCxnSpPr>
      <xdr:spPr>
        <a:xfrm>
          <a:off x="15290800" y="10790979"/>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161079</xdr:rowOff>
    </xdr:to>
    <xdr:cxnSp macro="">
      <xdr:nvCxnSpPr>
        <xdr:cNvPr id="324" name="直線コネクタ 323"/>
        <xdr:cNvCxnSpPr/>
      </xdr:nvCxnSpPr>
      <xdr:spPr>
        <a:xfrm>
          <a:off x="14401800" y="1075880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84667</xdr:rowOff>
    </xdr:from>
    <xdr:to>
      <xdr:col>68</xdr:col>
      <xdr:colOff>152400</xdr:colOff>
      <xdr:row>62</xdr:row>
      <xdr:rowOff>128905</xdr:rowOff>
    </xdr:to>
    <xdr:cxnSp macro="">
      <xdr:nvCxnSpPr>
        <xdr:cNvPr id="327" name="直線コネクタ 326"/>
        <xdr:cNvCxnSpPr/>
      </xdr:nvCxnSpPr>
      <xdr:spPr>
        <a:xfrm>
          <a:off x="13512800" y="107145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143933</xdr:rowOff>
    </xdr:from>
    <xdr:to>
      <xdr:col>81</xdr:col>
      <xdr:colOff>95250</xdr:colOff>
      <xdr:row>64</xdr:row>
      <xdr:rowOff>74083</xdr:rowOff>
    </xdr:to>
    <xdr:sp macro="" textlink="">
      <xdr:nvSpPr>
        <xdr:cNvPr id="337" name="楕円 336"/>
        <xdr:cNvSpPr/>
      </xdr:nvSpPr>
      <xdr:spPr>
        <a:xfrm>
          <a:off x="16967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116010</xdr:rowOff>
    </xdr:from>
    <xdr:ext cx="762000" cy="259045"/>
    <xdr:sp macro="" textlink="">
      <xdr:nvSpPr>
        <xdr:cNvPr id="338" name="定員管理の状況該当値テキスト"/>
        <xdr:cNvSpPr txBox="1"/>
      </xdr:nvSpPr>
      <xdr:spPr>
        <a:xfrm>
          <a:off x="17106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103717</xdr:rowOff>
    </xdr:from>
    <xdr:to>
      <xdr:col>77</xdr:col>
      <xdr:colOff>95250</xdr:colOff>
      <xdr:row>64</xdr:row>
      <xdr:rowOff>33867</xdr:rowOff>
    </xdr:to>
    <xdr:sp macro="" textlink="">
      <xdr:nvSpPr>
        <xdr:cNvPr id="339" name="楕円 338"/>
        <xdr:cNvSpPr/>
      </xdr:nvSpPr>
      <xdr:spPr>
        <a:xfrm>
          <a:off x="16129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18644</xdr:rowOff>
    </xdr:from>
    <xdr:ext cx="736600" cy="259045"/>
    <xdr:sp macro="" textlink="">
      <xdr:nvSpPr>
        <xdr:cNvPr id="340" name="テキスト ボックス 339"/>
        <xdr:cNvSpPr txBox="1"/>
      </xdr:nvSpPr>
      <xdr:spPr>
        <a:xfrm>
          <a:off x="15798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110279</xdr:rowOff>
    </xdr:from>
    <xdr:to>
      <xdr:col>73</xdr:col>
      <xdr:colOff>44450</xdr:colOff>
      <xdr:row>63</xdr:row>
      <xdr:rowOff>40429</xdr:rowOff>
    </xdr:to>
    <xdr:sp macro="" textlink="">
      <xdr:nvSpPr>
        <xdr:cNvPr id="341" name="楕円 340"/>
        <xdr:cNvSpPr/>
      </xdr:nvSpPr>
      <xdr:spPr>
        <a:xfrm>
          <a:off x="15240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25206</xdr:rowOff>
    </xdr:from>
    <xdr:ext cx="762000" cy="259045"/>
    <xdr:sp macro="" textlink="">
      <xdr:nvSpPr>
        <xdr:cNvPr id="342" name="テキスト ボックス 341"/>
        <xdr:cNvSpPr txBox="1"/>
      </xdr:nvSpPr>
      <xdr:spPr>
        <a:xfrm>
          <a:off x="14909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3" name="楕円 342"/>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44" name="テキスト ボックス 343"/>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33867</xdr:rowOff>
    </xdr:from>
    <xdr:to>
      <xdr:col>64</xdr:col>
      <xdr:colOff>152400</xdr:colOff>
      <xdr:row>62</xdr:row>
      <xdr:rowOff>135467</xdr:rowOff>
    </xdr:to>
    <xdr:sp macro="" textlink="">
      <xdr:nvSpPr>
        <xdr:cNvPr id="345" name="楕円 344"/>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120244</xdr:rowOff>
    </xdr:from>
    <xdr:ext cx="762000" cy="259045"/>
    <xdr:sp macro="" textlink="">
      <xdr:nvSpPr>
        <xdr:cNvPr id="346" name="テキスト ボックス 345"/>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準元利償還金が下水道事業償還財源への繰入金の減に</a:t>
          </a:r>
          <a:r>
            <a:rPr kumimoji="1" lang="ja-JP" altLang="en-US" sz="1300">
              <a:latin typeface="ＭＳ Ｐゴシック" panose="020B0600070205080204" pitchFamily="50" charset="-128"/>
              <a:ea typeface="ＭＳ Ｐゴシック" panose="020B0600070205080204" pitchFamily="50" charset="-128"/>
            </a:rPr>
            <a:t>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年度の単年度比率が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ポイント減少し、実質公債費率も前年度比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ポイント減少したものの、類似団体の平均値を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今後、大規模投資的事業の実施により、元利償還金が大幅に上昇する見込みであるため、事業の整理・縮小や地方債発行額抑制に努めていく。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39</xdr:row>
      <xdr:rowOff>160565</xdr:rowOff>
    </xdr:to>
    <xdr:cxnSp macro="">
      <xdr:nvCxnSpPr>
        <xdr:cNvPr id="381" name="直線コネクタ 380"/>
        <xdr:cNvCxnSpPr/>
      </xdr:nvCxnSpPr>
      <xdr:spPr>
        <a:xfrm flipV="1">
          <a:off x="16179800" y="68356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160565</xdr:rowOff>
    </xdr:to>
    <xdr:cxnSp macro="">
      <xdr:nvCxnSpPr>
        <xdr:cNvPr id="384" name="直線コネクタ 383"/>
        <xdr:cNvCxnSpPr/>
      </xdr:nvCxnSpPr>
      <xdr:spPr>
        <a:xfrm>
          <a:off x="15290800" y="68241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39</xdr:row>
      <xdr:rowOff>137583</xdr:rowOff>
    </xdr:to>
    <xdr:cxnSp macro="">
      <xdr:nvCxnSpPr>
        <xdr:cNvPr id="387" name="直線コネクタ 386"/>
        <xdr:cNvCxnSpPr/>
      </xdr:nvCxnSpPr>
      <xdr:spPr>
        <a:xfrm>
          <a:off x="14401800" y="68126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126093</xdr:rowOff>
    </xdr:to>
    <xdr:cxnSp macro="">
      <xdr:nvCxnSpPr>
        <xdr:cNvPr id="390" name="直線コネクタ 389"/>
        <xdr:cNvCxnSpPr/>
      </xdr:nvCxnSpPr>
      <xdr:spPr>
        <a:xfrm>
          <a:off x="13512800" y="675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0" name="楕円 399"/>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01"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109765</xdr:rowOff>
    </xdr:from>
    <xdr:to>
      <xdr:col>77</xdr:col>
      <xdr:colOff>95250</xdr:colOff>
      <xdr:row>40</xdr:row>
      <xdr:rowOff>39915</xdr:rowOff>
    </xdr:to>
    <xdr:sp macro="" textlink="">
      <xdr:nvSpPr>
        <xdr:cNvPr id="402" name="楕円 401"/>
        <xdr:cNvSpPr/>
      </xdr:nvSpPr>
      <xdr:spPr>
        <a:xfrm>
          <a:off x="16129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403" name="テキスト ボックス 402"/>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6" name="楕円 405"/>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7" name="テキスト ボックス 406"/>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08" name="楕円 407"/>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09" name="テキスト ボックス 408"/>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普通会計の地方債残高の増（前年度比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）により、将来負担比率は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ポイント増加しており、類似団体の中で下位に位置している。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主な要因としては新環境クリーンセンター建設事業に伴う地方債残高の増と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latin typeface="ＭＳ Ｐゴシック" panose="020B0600070205080204" pitchFamily="50" charset="-128"/>
              <a:ea typeface="ＭＳ Ｐゴシック" panose="020B0600070205080204" pitchFamily="50" charset="-128"/>
            </a:rPr>
            <a:t>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今後も大規模投資的事業の実施が予定されているため、事業の精査や国県制度の活用により、地方債発行額の抑制に努める。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150178</xdr:rowOff>
    </xdr:from>
    <xdr:to>
      <xdr:col>81</xdr:col>
      <xdr:colOff>44450</xdr:colOff>
      <xdr:row>21</xdr:row>
      <xdr:rowOff>43074</xdr:rowOff>
    </xdr:to>
    <xdr:cxnSp macro="">
      <xdr:nvCxnSpPr>
        <xdr:cNvPr id="443" name="直線コネクタ 442"/>
        <xdr:cNvCxnSpPr/>
      </xdr:nvCxnSpPr>
      <xdr:spPr>
        <a:xfrm>
          <a:off x="16179800" y="3579178"/>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138642</xdr:rowOff>
    </xdr:from>
    <xdr:to>
      <xdr:col>77</xdr:col>
      <xdr:colOff>44450</xdr:colOff>
      <xdr:row>20</xdr:row>
      <xdr:rowOff>150178</xdr:rowOff>
    </xdr:to>
    <xdr:cxnSp macro="">
      <xdr:nvCxnSpPr>
        <xdr:cNvPr id="446" name="直線コネクタ 445"/>
        <xdr:cNvCxnSpPr/>
      </xdr:nvCxnSpPr>
      <xdr:spPr>
        <a:xfrm>
          <a:off x="15290800" y="3396192"/>
          <a:ext cx="889000" cy="1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138642</xdr:rowOff>
    </xdr:from>
    <xdr:to>
      <xdr:col>72</xdr:col>
      <xdr:colOff>203200</xdr:colOff>
      <xdr:row>20</xdr:row>
      <xdr:rowOff>138113</xdr:rowOff>
    </xdr:to>
    <xdr:cxnSp macro="">
      <xdr:nvCxnSpPr>
        <xdr:cNvPr id="449" name="直線コネクタ 448"/>
        <xdr:cNvCxnSpPr/>
      </xdr:nvCxnSpPr>
      <xdr:spPr>
        <a:xfrm flipV="1">
          <a:off x="14401800" y="3396192"/>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138113</xdr:rowOff>
    </xdr:from>
    <xdr:to>
      <xdr:col>68</xdr:col>
      <xdr:colOff>152400</xdr:colOff>
      <xdr:row>21</xdr:row>
      <xdr:rowOff>847</xdr:rowOff>
    </xdr:to>
    <xdr:cxnSp macro="">
      <xdr:nvCxnSpPr>
        <xdr:cNvPr id="452" name="直線コネクタ 451"/>
        <xdr:cNvCxnSpPr/>
      </xdr:nvCxnSpPr>
      <xdr:spPr>
        <a:xfrm flipV="1">
          <a:off x="13512800" y="356711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163724</xdr:rowOff>
    </xdr:from>
    <xdr:to>
      <xdr:col>81</xdr:col>
      <xdr:colOff>95250</xdr:colOff>
      <xdr:row>21</xdr:row>
      <xdr:rowOff>93874</xdr:rowOff>
    </xdr:to>
    <xdr:sp macro="" textlink="">
      <xdr:nvSpPr>
        <xdr:cNvPr id="462" name="楕円 461"/>
        <xdr:cNvSpPr/>
      </xdr:nvSpPr>
      <xdr:spPr>
        <a:xfrm>
          <a:off x="16967200" y="35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135801</xdr:rowOff>
    </xdr:from>
    <xdr:ext cx="762000" cy="259045"/>
    <xdr:sp macro="" textlink="">
      <xdr:nvSpPr>
        <xdr:cNvPr id="463" name="将来負担の状況該当値テキスト"/>
        <xdr:cNvSpPr txBox="1"/>
      </xdr:nvSpPr>
      <xdr:spPr>
        <a:xfrm>
          <a:off x="17106900" y="356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99378</xdr:rowOff>
    </xdr:from>
    <xdr:to>
      <xdr:col>77</xdr:col>
      <xdr:colOff>95250</xdr:colOff>
      <xdr:row>21</xdr:row>
      <xdr:rowOff>29528</xdr:rowOff>
    </xdr:to>
    <xdr:sp macro="" textlink="">
      <xdr:nvSpPr>
        <xdr:cNvPr id="464" name="楕円 463"/>
        <xdr:cNvSpPr/>
      </xdr:nvSpPr>
      <xdr:spPr>
        <a:xfrm>
          <a:off x="16129000" y="35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14305</xdr:rowOff>
    </xdr:from>
    <xdr:ext cx="736600" cy="259045"/>
    <xdr:sp macro="" textlink="">
      <xdr:nvSpPr>
        <xdr:cNvPr id="465" name="テキスト ボックス 464"/>
        <xdr:cNvSpPr txBox="1"/>
      </xdr:nvSpPr>
      <xdr:spPr>
        <a:xfrm>
          <a:off x="15798800" y="361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87842</xdr:rowOff>
    </xdr:from>
    <xdr:to>
      <xdr:col>73</xdr:col>
      <xdr:colOff>44450</xdr:colOff>
      <xdr:row>20</xdr:row>
      <xdr:rowOff>17992</xdr:rowOff>
    </xdr:to>
    <xdr:sp macro="" textlink="">
      <xdr:nvSpPr>
        <xdr:cNvPr id="466" name="楕円 465"/>
        <xdr:cNvSpPr/>
      </xdr:nvSpPr>
      <xdr:spPr>
        <a:xfrm>
          <a:off x="15240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2769</xdr:rowOff>
    </xdr:from>
    <xdr:ext cx="762000" cy="259045"/>
    <xdr:sp macro="" textlink="">
      <xdr:nvSpPr>
        <xdr:cNvPr id="467" name="テキスト ボックス 466"/>
        <xdr:cNvSpPr txBox="1"/>
      </xdr:nvSpPr>
      <xdr:spPr>
        <a:xfrm>
          <a:off x="14909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87313</xdr:rowOff>
    </xdr:from>
    <xdr:to>
      <xdr:col>68</xdr:col>
      <xdr:colOff>203200</xdr:colOff>
      <xdr:row>21</xdr:row>
      <xdr:rowOff>17463</xdr:rowOff>
    </xdr:to>
    <xdr:sp macro="" textlink="">
      <xdr:nvSpPr>
        <xdr:cNvPr id="468" name="楕円 467"/>
        <xdr:cNvSpPr/>
      </xdr:nvSpPr>
      <xdr:spPr>
        <a:xfrm>
          <a:off x="14351000" y="35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2240</xdr:rowOff>
    </xdr:from>
    <xdr:ext cx="762000" cy="259045"/>
    <xdr:sp macro="" textlink="">
      <xdr:nvSpPr>
        <xdr:cNvPr id="469" name="テキスト ボックス 468"/>
        <xdr:cNvSpPr txBox="1"/>
      </xdr:nvSpPr>
      <xdr:spPr>
        <a:xfrm>
          <a:off x="14020800" y="360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121497</xdr:rowOff>
    </xdr:from>
    <xdr:to>
      <xdr:col>64</xdr:col>
      <xdr:colOff>152400</xdr:colOff>
      <xdr:row>21</xdr:row>
      <xdr:rowOff>51647</xdr:rowOff>
    </xdr:to>
    <xdr:sp macro="" textlink="">
      <xdr:nvSpPr>
        <xdr:cNvPr id="470" name="楕円 469"/>
        <xdr:cNvSpPr/>
      </xdr:nvSpPr>
      <xdr:spPr>
        <a:xfrm>
          <a:off x="13462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36424</xdr:rowOff>
    </xdr:from>
    <xdr:ext cx="762000" cy="259045"/>
    <xdr:sp macro="" textlink="">
      <xdr:nvSpPr>
        <xdr:cNvPr id="471" name="テキスト ボックス 470"/>
        <xdr:cNvSpPr txBox="1"/>
      </xdr:nvSpPr>
      <xdr:spPr>
        <a:xfrm>
          <a:off x="13131800" y="363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会計年度任用職員の給与等が物件費から人件費になったことから、前年と比べ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ポイント増加している。特に本市においては、会計年度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職員を採用している公立保育園等の施設数が他市と比べ多いことなどから、会計年度任用職員制度移行による影響が大きく、類似団体の平均値との比較では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ポイント下回っている。今後は、定員適正化計画に基づく定数管理を行うとともに公共施設の統廃合も検討していく。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40</xdr:row>
      <xdr:rowOff>0</xdr:rowOff>
    </xdr:to>
    <xdr:cxnSp macro="">
      <xdr:nvCxnSpPr>
        <xdr:cNvPr id="66" name="直線コネクタ 65"/>
        <xdr:cNvCxnSpPr/>
      </xdr:nvCxnSpPr>
      <xdr:spPr>
        <a:xfrm>
          <a:off x="3987800" y="6032500"/>
          <a:ext cx="8382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31750</xdr:rowOff>
    </xdr:to>
    <xdr:cxnSp macro="">
      <xdr:nvCxnSpPr>
        <xdr:cNvPr id="69" name="直線コネクタ 68"/>
        <xdr:cNvCxnSpPr/>
      </xdr:nvCxnSpPr>
      <xdr:spPr>
        <a:xfrm>
          <a:off x="3098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31750</xdr:rowOff>
    </xdr:to>
    <xdr:cxnSp macro="">
      <xdr:nvCxnSpPr>
        <xdr:cNvPr id="72" name="直線コネクタ 71"/>
        <xdr:cNvCxnSpPr/>
      </xdr:nvCxnSpPr>
      <xdr:spPr>
        <a:xfrm>
          <a:off x="2209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36</xdr:row>
      <xdr:rowOff>0</xdr:rowOff>
    </xdr:to>
    <xdr:cxnSp macro="">
      <xdr:nvCxnSpPr>
        <xdr:cNvPr id="75" name="直線コネクタ 74"/>
        <xdr:cNvCxnSpPr/>
      </xdr:nvCxnSpPr>
      <xdr:spPr>
        <a:xfrm flipV="1">
          <a:off x="1320800" y="599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120650</xdr:rowOff>
    </xdr:from>
    <xdr:to>
      <xdr:col>24</xdr:col>
      <xdr:colOff>76200</xdr:colOff>
      <xdr:row>40</xdr:row>
      <xdr:rowOff>50800</xdr:rowOff>
    </xdr:to>
    <xdr:sp macro="" textlink="">
      <xdr:nvSpPr>
        <xdr:cNvPr id="85" name="楕円 84"/>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92727</xdr:rowOff>
    </xdr:from>
    <xdr:ext cx="762000" cy="259045"/>
    <xdr:sp macro="" textlink="">
      <xdr:nvSpPr>
        <xdr:cNvPr id="86" name="人件費該当値テキスト"/>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120650</xdr:rowOff>
    </xdr:from>
    <xdr:to>
      <xdr:col>6</xdr:col>
      <xdr:colOff>171450</xdr:colOff>
      <xdr:row>36</xdr:row>
      <xdr:rowOff>50800</xdr:rowOff>
    </xdr:to>
    <xdr:sp macro="" textlink="">
      <xdr:nvSpPr>
        <xdr:cNvPr id="93" name="楕円 92"/>
        <xdr:cNvSpPr/>
      </xdr:nvSpPr>
      <xdr:spPr>
        <a:xfrm>
          <a:off x="1270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ほぼ前年度と同等のポイントであるが、新環境クリーンセンターの稼働開始による運営管理費などにより、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類似団体平均値を下回っている状況であるが、サイクルステーションなど新たな施設の管理経費等、物件費の増要因が見込まれることから引き続き経費の削減に努める。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102507</xdr:rowOff>
    </xdr:from>
    <xdr:to>
      <xdr:col>82</xdr:col>
      <xdr:colOff>107950</xdr:colOff>
      <xdr:row>15</xdr:row>
      <xdr:rowOff>118836</xdr:rowOff>
    </xdr:to>
    <xdr:cxnSp macro="">
      <xdr:nvCxnSpPr>
        <xdr:cNvPr id="129" name="直線コネクタ 128"/>
        <xdr:cNvCxnSpPr/>
      </xdr:nvCxnSpPr>
      <xdr:spPr>
        <a:xfrm>
          <a:off x="15671800" y="26742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102507</xdr:rowOff>
    </xdr:to>
    <xdr:cxnSp macro="">
      <xdr:nvCxnSpPr>
        <xdr:cNvPr id="132" name="直線コネクタ 131"/>
        <xdr:cNvCxnSpPr/>
      </xdr:nvCxnSpPr>
      <xdr:spPr>
        <a:xfrm>
          <a:off x="14782800" y="2608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37193</xdr:rowOff>
    </xdr:to>
    <xdr:cxnSp macro="">
      <xdr:nvCxnSpPr>
        <xdr:cNvPr id="135" name="直線コネクタ 134"/>
        <xdr:cNvCxnSpPr/>
      </xdr:nvCxnSpPr>
      <xdr:spPr>
        <a:xfrm>
          <a:off x="13893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135164</xdr:rowOff>
    </xdr:to>
    <xdr:cxnSp macro="">
      <xdr:nvCxnSpPr>
        <xdr:cNvPr id="138" name="直線コネクタ 137"/>
        <xdr:cNvCxnSpPr/>
      </xdr:nvCxnSpPr>
      <xdr:spPr>
        <a:xfrm flipV="1">
          <a:off x="13004800" y="25926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0" name="テキスト ボックス 139"/>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51707</xdr:rowOff>
    </xdr:from>
    <xdr:to>
      <xdr:col>78</xdr:col>
      <xdr:colOff>120650</xdr:colOff>
      <xdr:row>15</xdr:row>
      <xdr:rowOff>153307</xdr:rowOff>
    </xdr:to>
    <xdr:sp macro="" textlink="">
      <xdr:nvSpPr>
        <xdr:cNvPr id="150" name="楕円 149"/>
        <xdr:cNvSpPr/>
      </xdr:nvSpPr>
      <xdr:spPr>
        <a:xfrm>
          <a:off x="15621000" y="26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163484</xdr:rowOff>
    </xdr:from>
    <xdr:ext cx="736600" cy="259045"/>
    <xdr:sp macro="" textlink="">
      <xdr:nvSpPr>
        <xdr:cNvPr id="151" name="テキスト ボックス 150"/>
        <xdr:cNvSpPr txBox="1"/>
      </xdr:nvSpPr>
      <xdr:spPr>
        <a:xfrm>
          <a:off x="15290800" y="239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157843</xdr:rowOff>
    </xdr:from>
    <xdr:to>
      <xdr:col>74</xdr:col>
      <xdr:colOff>31750</xdr:colOff>
      <xdr:row>15</xdr:row>
      <xdr:rowOff>87993</xdr:rowOff>
    </xdr:to>
    <xdr:sp macro="" textlink="">
      <xdr:nvSpPr>
        <xdr:cNvPr id="152" name="楕円 151"/>
        <xdr:cNvSpPr/>
      </xdr:nvSpPr>
      <xdr:spPr>
        <a:xfrm>
          <a:off x="14732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98170</xdr:rowOff>
    </xdr:from>
    <xdr:ext cx="762000" cy="259045"/>
    <xdr:sp macro="" textlink="">
      <xdr:nvSpPr>
        <xdr:cNvPr id="153" name="テキスト ボックス 152"/>
        <xdr:cNvSpPr txBox="1"/>
      </xdr:nvSpPr>
      <xdr:spPr>
        <a:xfrm>
          <a:off x="14401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56" name="楕円 155"/>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57" name="テキスト ボックス 156"/>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ポイント下回っており、新型コロナウイルスの流行に伴う受診控えによる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こども医療費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の減などにより、前年対比でも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扶助費は、高齢化に伴い今後も増加が見込まれるため、市単独事業の精査などにより適正な扶助のあり方について見直しを行う。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69850</xdr:rowOff>
    </xdr:to>
    <xdr:cxnSp macro="">
      <xdr:nvCxnSpPr>
        <xdr:cNvPr id="192" name="直線コネクタ 191"/>
        <xdr:cNvCxnSpPr/>
      </xdr:nvCxnSpPr>
      <xdr:spPr>
        <a:xfrm flipV="1">
          <a:off x="3987800" y="9466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146249</xdr:rowOff>
    </xdr:from>
    <xdr:ext cx="762000" cy="259045"/>
    <xdr:sp macro="" textlink="">
      <xdr:nvSpPr>
        <xdr:cNvPr id="193" name="扶助費平均値テキスト"/>
        <xdr:cNvSpPr txBox="1"/>
      </xdr:nvSpPr>
      <xdr:spPr>
        <a:xfrm>
          <a:off x="4914900" y="974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69850</xdr:rowOff>
    </xdr:to>
    <xdr:cxnSp macro="">
      <xdr:nvCxnSpPr>
        <xdr:cNvPr id="195" name="直線コネクタ 194"/>
        <xdr:cNvCxnSpPr/>
      </xdr:nvCxnSpPr>
      <xdr:spPr>
        <a:xfrm>
          <a:off x="3098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7" name="テキスト ボックス 196"/>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20865</xdr:rowOff>
    </xdr:to>
    <xdr:cxnSp macro="">
      <xdr:nvCxnSpPr>
        <xdr:cNvPr id="198" name="直線コネクタ 197"/>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00" name="テキスト ボックス 199"/>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159657</xdr:rowOff>
    </xdr:to>
    <xdr:cxnSp macro="">
      <xdr:nvCxnSpPr>
        <xdr:cNvPr id="201" name="直線コネクタ 200"/>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03" name="テキスト ボックス 202"/>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05" name="テキスト ボックス 20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11" name="楕円 210"/>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12"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3" name="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年度までは増加が続いていたが、公共施設再編計画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や個別の長寿命化計画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施設の計画的な修繕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の進捗により経常的な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維持補修費が減少している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ことなどから減少に転じている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。一方で、介護保険ほか特別会計への繰出金は増加しており、今後も高齢化等に伴い増加していくことが見込まれることから、事業の精査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59</xdr:row>
      <xdr:rowOff>135165</xdr:rowOff>
    </xdr:to>
    <xdr:cxnSp macro="">
      <xdr:nvCxnSpPr>
        <xdr:cNvPr id="255" name="直線コネクタ 254"/>
        <xdr:cNvCxnSpPr/>
      </xdr:nvCxnSpPr>
      <xdr:spPr>
        <a:xfrm flipV="1">
          <a:off x="15671800" y="102180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56" name="その他平均値テキスト"/>
        <xdr:cNvSpPr txBox="1"/>
      </xdr:nvSpPr>
      <xdr:spPr>
        <a:xfrm>
          <a:off x="16598900" y="997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59</xdr:row>
      <xdr:rowOff>151493</xdr:rowOff>
    </xdr:to>
    <xdr:cxnSp macro="">
      <xdr:nvCxnSpPr>
        <xdr:cNvPr id="258" name="直線コネクタ 257"/>
        <xdr:cNvCxnSpPr/>
      </xdr:nvCxnSpPr>
      <xdr:spPr>
        <a:xfrm flipV="1">
          <a:off x="14782800" y="10250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151493</xdr:rowOff>
    </xdr:to>
    <xdr:cxnSp macro="">
      <xdr:nvCxnSpPr>
        <xdr:cNvPr id="261" name="直線コネクタ 260"/>
        <xdr:cNvCxnSpPr/>
      </xdr:nvCxnSpPr>
      <xdr:spPr>
        <a:xfrm>
          <a:off x="13893800" y="101854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24692</xdr:rowOff>
    </xdr:from>
    <xdr:ext cx="762000" cy="259045"/>
    <xdr:sp macro="" textlink="">
      <xdr:nvSpPr>
        <xdr:cNvPr id="263" name="テキスト ボックス 262"/>
        <xdr:cNvSpPr txBox="1"/>
      </xdr:nvSpPr>
      <xdr:spPr>
        <a:xfrm>
          <a:off x="14401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69850</xdr:rowOff>
    </xdr:to>
    <xdr:cxnSp macro="">
      <xdr:nvCxnSpPr>
        <xdr:cNvPr id="264" name="直線コネクタ 263"/>
        <xdr:cNvCxnSpPr/>
      </xdr:nvCxnSpPr>
      <xdr:spPr>
        <a:xfrm>
          <a:off x="13004800" y="101037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84365</xdr:rowOff>
    </xdr:from>
    <xdr:to>
      <xdr:col>78</xdr:col>
      <xdr:colOff>120650</xdr:colOff>
      <xdr:row>60</xdr:row>
      <xdr:rowOff>14515</xdr:rowOff>
    </xdr:to>
    <xdr:sp macro="" textlink="">
      <xdr:nvSpPr>
        <xdr:cNvPr id="276" name="楕円 275"/>
        <xdr:cNvSpPr/>
      </xdr:nvSpPr>
      <xdr:spPr>
        <a:xfrm>
          <a:off x="15621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24692</xdr:rowOff>
    </xdr:from>
    <xdr:ext cx="736600" cy="259045"/>
    <xdr:sp macro="" textlink="">
      <xdr:nvSpPr>
        <xdr:cNvPr id="277" name="テキスト ボックス 276"/>
        <xdr:cNvSpPr txBox="1"/>
      </xdr:nvSpPr>
      <xdr:spPr>
        <a:xfrm>
          <a:off x="15290800" y="996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100693</xdr:rowOff>
    </xdr:from>
    <xdr:to>
      <xdr:col>74</xdr:col>
      <xdr:colOff>31750</xdr:colOff>
      <xdr:row>60</xdr:row>
      <xdr:rowOff>30843</xdr:rowOff>
    </xdr:to>
    <xdr:sp macro="" textlink="">
      <xdr:nvSpPr>
        <xdr:cNvPr id="278" name="楕円 277"/>
        <xdr:cNvSpPr/>
      </xdr:nvSpPr>
      <xdr:spPr>
        <a:xfrm>
          <a:off x="14732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15620</xdr:rowOff>
    </xdr:from>
    <xdr:ext cx="762000" cy="259045"/>
    <xdr:sp macro="" textlink="">
      <xdr:nvSpPr>
        <xdr:cNvPr id="279" name="テキスト ボックス 278"/>
        <xdr:cNvSpPr txBox="1"/>
      </xdr:nvSpPr>
      <xdr:spPr>
        <a:xfrm>
          <a:off x="14401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80" name="楕円 279"/>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81" name="テキスト ボックス 280"/>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49184</xdr:rowOff>
    </xdr:from>
    <xdr:ext cx="762000" cy="259045"/>
    <xdr:sp macro="" textlink="">
      <xdr:nvSpPr>
        <xdr:cNvPr id="283" name="テキスト ボックス 282"/>
        <xdr:cNvSpPr txBox="1"/>
      </xdr:nvSpPr>
      <xdr:spPr>
        <a:xfrm>
          <a:off x="12623800" y="982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公共下水道事業会計への負担金が、償還金の支払完了等により年々減少していることから、本年度も補助費等全体として前年度対比で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ポイント減少し、静岡県平均を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引き続き補助金・負担金の見直しを実施するとともに、特に企業会計に対する支出の増減が大きく影響するため、収支改善よる安定的な企業経営に努める。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27940</xdr:rowOff>
    </xdr:to>
    <xdr:cxnSp macro="">
      <xdr:nvCxnSpPr>
        <xdr:cNvPr id="316" name="直線コネクタ 315"/>
        <xdr:cNvCxnSpPr/>
      </xdr:nvCxnSpPr>
      <xdr:spPr>
        <a:xfrm flipV="1">
          <a:off x="15671800" y="584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27940</xdr:rowOff>
    </xdr:from>
    <xdr:to>
      <xdr:col>78</xdr:col>
      <xdr:colOff>69850</xdr:colOff>
      <xdr:row>34</xdr:row>
      <xdr:rowOff>88900</xdr:rowOff>
    </xdr:to>
    <xdr:cxnSp macro="">
      <xdr:nvCxnSpPr>
        <xdr:cNvPr id="319" name="直線コネクタ 318"/>
        <xdr:cNvCxnSpPr/>
      </xdr:nvCxnSpPr>
      <xdr:spPr>
        <a:xfrm flipV="1">
          <a:off x="14782800" y="585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104140</xdr:rowOff>
    </xdr:to>
    <xdr:cxnSp macro="">
      <xdr:nvCxnSpPr>
        <xdr:cNvPr id="322" name="直線コネクタ 321"/>
        <xdr:cNvCxnSpPr/>
      </xdr:nvCxnSpPr>
      <xdr:spPr>
        <a:xfrm flipV="1">
          <a:off x="13893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104140</xdr:rowOff>
    </xdr:to>
    <xdr:cxnSp macro="">
      <xdr:nvCxnSpPr>
        <xdr:cNvPr id="325" name="直線コネクタ 324"/>
        <xdr:cNvCxnSpPr/>
      </xdr:nvCxnSpPr>
      <xdr:spPr>
        <a:xfrm>
          <a:off x="13004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35" name="楕円 334"/>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36"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148590</xdr:rowOff>
    </xdr:from>
    <xdr:to>
      <xdr:col>78</xdr:col>
      <xdr:colOff>120650</xdr:colOff>
      <xdr:row>34</xdr:row>
      <xdr:rowOff>78740</xdr:rowOff>
    </xdr:to>
    <xdr:sp macro="" textlink="">
      <xdr:nvSpPr>
        <xdr:cNvPr id="337" name="楕円 336"/>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88917</xdr:rowOff>
    </xdr:from>
    <xdr:ext cx="736600" cy="259045"/>
    <xdr:sp macro="" textlink="">
      <xdr:nvSpPr>
        <xdr:cNvPr id="338" name="テキスト ボックス 337"/>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9" name="楕円 338"/>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40" name="テキスト ボックス 339"/>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41" name="楕円 340"/>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42" name="テキスト ボックス 341"/>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3" name="楕円 342"/>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4" name="テキスト ボックス 343"/>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償還元金は増加しているが、新規発行債の低利借入により償還利子は減少していることから前年対比で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、新環境クリーンセンター建設に係る償還が本格化することにより、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が増加する見込みであり、引き続き起債額及び借入条件等の見直しを進めるとともに、地方債の新規発行を伴う普通建設事業の抑制に努める。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75</xdr:row>
      <xdr:rowOff>133350</xdr:rowOff>
    </xdr:to>
    <xdr:cxnSp macro="">
      <xdr:nvCxnSpPr>
        <xdr:cNvPr id="377" name="直線コネクタ 376"/>
        <xdr:cNvCxnSpPr/>
      </xdr:nvCxnSpPr>
      <xdr:spPr>
        <a:xfrm flipV="1">
          <a:off x="3987800" y="12966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133350</xdr:rowOff>
    </xdr:from>
    <xdr:to>
      <xdr:col>19</xdr:col>
      <xdr:colOff>187325</xdr:colOff>
      <xdr:row>75</xdr:row>
      <xdr:rowOff>133350</xdr:rowOff>
    </xdr:to>
    <xdr:cxnSp macro="">
      <xdr:nvCxnSpPr>
        <xdr:cNvPr id="380" name="直線コネクタ 379"/>
        <xdr:cNvCxnSpPr/>
      </xdr:nvCxnSpPr>
      <xdr:spPr>
        <a:xfrm>
          <a:off x="3098800" y="1299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133350</xdr:rowOff>
    </xdr:to>
    <xdr:cxnSp macro="">
      <xdr:nvCxnSpPr>
        <xdr:cNvPr id="383" name="直線コネクタ 382"/>
        <xdr:cNvCxnSpPr/>
      </xdr:nvCxnSpPr>
      <xdr:spPr>
        <a:xfrm>
          <a:off x="2209800" y="1296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133350</xdr:rowOff>
    </xdr:to>
    <xdr:cxnSp macro="">
      <xdr:nvCxnSpPr>
        <xdr:cNvPr id="386" name="直線コネクタ 385"/>
        <xdr:cNvCxnSpPr/>
      </xdr:nvCxnSpPr>
      <xdr:spPr>
        <a:xfrm flipV="1">
          <a:off x="1320800" y="1296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6" name="楕円 395"/>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7"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82550</xdr:rowOff>
    </xdr:from>
    <xdr:to>
      <xdr:col>20</xdr:col>
      <xdr:colOff>38100</xdr:colOff>
      <xdr:row>76</xdr:row>
      <xdr:rowOff>12700</xdr:rowOff>
    </xdr:to>
    <xdr:sp macro="" textlink="">
      <xdr:nvSpPr>
        <xdr:cNvPr id="398" name="楕円 397"/>
        <xdr:cNvSpPr/>
      </xdr:nvSpPr>
      <xdr:spPr>
        <a:xfrm>
          <a:off x="3937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22877</xdr:rowOff>
    </xdr:from>
    <xdr:ext cx="736600" cy="259045"/>
    <xdr:sp macro="" textlink="">
      <xdr:nvSpPr>
        <xdr:cNvPr id="399" name="テキスト ボックス 398"/>
        <xdr:cNvSpPr txBox="1"/>
      </xdr:nvSpPr>
      <xdr:spPr>
        <a:xfrm>
          <a:off x="3606800" y="1271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82550</xdr:rowOff>
    </xdr:from>
    <xdr:to>
      <xdr:col>15</xdr:col>
      <xdr:colOff>149225</xdr:colOff>
      <xdr:row>76</xdr:row>
      <xdr:rowOff>12700</xdr:rowOff>
    </xdr:to>
    <xdr:sp macro="" textlink="">
      <xdr:nvSpPr>
        <xdr:cNvPr id="400" name="楕円 399"/>
        <xdr:cNvSpPr/>
      </xdr:nvSpPr>
      <xdr:spPr>
        <a:xfrm>
          <a:off x="3048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22877</xdr:rowOff>
    </xdr:from>
    <xdr:ext cx="762000" cy="259045"/>
    <xdr:sp macro="" textlink="">
      <xdr:nvSpPr>
        <xdr:cNvPr id="401" name="テキスト ボックス 400"/>
        <xdr:cNvSpPr txBox="1"/>
      </xdr:nvSpPr>
      <xdr:spPr>
        <a:xfrm>
          <a:off x="2717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402" name="楕円 401"/>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3" name="テキスト ボックス 402"/>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82550</xdr:rowOff>
    </xdr:from>
    <xdr:to>
      <xdr:col>6</xdr:col>
      <xdr:colOff>171450</xdr:colOff>
      <xdr:row>76</xdr:row>
      <xdr:rowOff>12700</xdr:rowOff>
    </xdr:to>
    <xdr:sp macro="" textlink="">
      <xdr:nvSpPr>
        <xdr:cNvPr id="404" name="楕円 403"/>
        <xdr:cNvSpPr/>
      </xdr:nvSpPr>
      <xdr:spPr>
        <a:xfrm>
          <a:off x="1270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22877</xdr:rowOff>
    </xdr:from>
    <xdr:ext cx="762000" cy="259045"/>
    <xdr:sp macro="" textlink="">
      <xdr:nvSpPr>
        <xdr:cNvPr id="405" name="テキスト ボックス 404"/>
        <xdr:cNvSpPr txBox="1"/>
      </xdr:nvSpPr>
      <xdr:spPr>
        <a:xfrm>
          <a:off x="9398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公債費以外の経常経費は、前年度対比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ポイントと大幅に増加しているが、理由としては、会計年度任用職員制度の導入に伴い、当該職員の給与等が経常的な人件費と位置付けられ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る影響が大半である。人件費以外の経費で大きな増減はないが、扶助費などの社会保障関連経費は今後も増加が見込まれることから、定員管理計画や公共施設再編計画など、様々な観点から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76</xdr:row>
      <xdr:rowOff>27939</xdr:rowOff>
    </xdr:to>
    <xdr:cxnSp macro="">
      <xdr:nvCxnSpPr>
        <xdr:cNvPr id="438" name="直線コネクタ 437"/>
        <xdr:cNvCxnSpPr/>
      </xdr:nvCxnSpPr>
      <xdr:spPr>
        <a:xfrm>
          <a:off x="15671800" y="12600940"/>
          <a:ext cx="838200" cy="4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73</xdr:row>
      <xdr:rowOff>100330</xdr:rowOff>
    </xdr:to>
    <xdr:cxnSp macro="">
      <xdr:nvCxnSpPr>
        <xdr:cNvPr id="441" name="直線コネクタ 440"/>
        <xdr:cNvCxnSpPr/>
      </xdr:nvCxnSpPr>
      <xdr:spPr>
        <a:xfrm flipV="1">
          <a:off x="14782800" y="12600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31750</xdr:rowOff>
    </xdr:from>
    <xdr:to>
      <xdr:col>73</xdr:col>
      <xdr:colOff>180975</xdr:colOff>
      <xdr:row>73</xdr:row>
      <xdr:rowOff>100330</xdr:rowOff>
    </xdr:to>
    <xdr:cxnSp macro="">
      <xdr:nvCxnSpPr>
        <xdr:cNvPr id="444" name="直線コネクタ 443"/>
        <xdr:cNvCxnSpPr/>
      </xdr:nvCxnSpPr>
      <xdr:spPr>
        <a:xfrm>
          <a:off x="13893800" y="12547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100330</xdr:rowOff>
    </xdr:to>
    <xdr:cxnSp macro="">
      <xdr:nvCxnSpPr>
        <xdr:cNvPr id="447" name="直線コネクタ 446"/>
        <xdr:cNvCxnSpPr/>
      </xdr:nvCxnSpPr>
      <xdr:spPr>
        <a:xfrm flipV="1">
          <a:off x="13004800" y="12547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51" name="テキスト ボックス 45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57" name="楕円 456"/>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58" name="公債費以外該当値テキスト"/>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9" name="楕円 458"/>
        <xdr:cNvSpPr/>
      </xdr:nvSpPr>
      <xdr:spPr>
        <a:xfrm>
          <a:off x="15621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146067</xdr:rowOff>
    </xdr:from>
    <xdr:ext cx="736600" cy="259045"/>
    <xdr:sp macro="" textlink="">
      <xdr:nvSpPr>
        <xdr:cNvPr id="460" name="テキスト ボックス 459"/>
        <xdr:cNvSpPr txBox="1"/>
      </xdr:nvSpPr>
      <xdr:spPr>
        <a:xfrm>
          <a:off x="15290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49530</xdr:rowOff>
    </xdr:from>
    <xdr:to>
      <xdr:col>74</xdr:col>
      <xdr:colOff>31750</xdr:colOff>
      <xdr:row>73</xdr:row>
      <xdr:rowOff>151130</xdr:rowOff>
    </xdr:to>
    <xdr:sp macro="" textlink="">
      <xdr:nvSpPr>
        <xdr:cNvPr id="461" name="楕円 460"/>
        <xdr:cNvSpPr/>
      </xdr:nvSpPr>
      <xdr:spPr>
        <a:xfrm>
          <a:off x="14732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161307</xdr:rowOff>
    </xdr:from>
    <xdr:ext cx="762000" cy="259045"/>
    <xdr:sp macro="" textlink="">
      <xdr:nvSpPr>
        <xdr:cNvPr id="462" name="テキスト ボックス 461"/>
        <xdr:cNvSpPr txBox="1"/>
      </xdr:nvSpPr>
      <xdr:spPr>
        <a:xfrm>
          <a:off x="14401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152400</xdr:rowOff>
    </xdr:from>
    <xdr:to>
      <xdr:col>69</xdr:col>
      <xdr:colOff>142875</xdr:colOff>
      <xdr:row>73</xdr:row>
      <xdr:rowOff>82550</xdr:rowOff>
    </xdr:to>
    <xdr:sp macro="" textlink="">
      <xdr:nvSpPr>
        <xdr:cNvPr id="463" name="楕円 462"/>
        <xdr:cNvSpPr/>
      </xdr:nvSpPr>
      <xdr:spPr>
        <a:xfrm>
          <a:off x="13843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92727</xdr:rowOff>
    </xdr:from>
    <xdr:ext cx="762000" cy="259045"/>
    <xdr:sp macro="" textlink="">
      <xdr:nvSpPr>
        <xdr:cNvPr id="464" name="テキスト ボックス 463"/>
        <xdr:cNvSpPr txBox="1"/>
      </xdr:nvSpPr>
      <xdr:spPr>
        <a:xfrm>
          <a:off x="13512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49530</xdr:rowOff>
    </xdr:from>
    <xdr:to>
      <xdr:col>65</xdr:col>
      <xdr:colOff>53975</xdr:colOff>
      <xdr:row>73</xdr:row>
      <xdr:rowOff>151130</xdr:rowOff>
    </xdr:to>
    <xdr:sp macro="" textlink="">
      <xdr:nvSpPr>
        <xdr:cNvPr id="465" name="楕円 464"/>
        <xdr:cNvSpPr/>
      </xdr:nvSpPr>
      <xdr:spPr>
        <a:xfrm>
          <a:off x="12954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161307</xdr:rowOff>
    </xdr:from>
    <xdr:ext cx="762000" cy="259045"/>
    <xdr:sp macro="" textlink="">
      <xdr:nvSpPr>
        <xdr:cNvPr id="466" name="テキスト ボックス 465"/>
        <xdr:cNvSpPr txBox="1"/>
      </xdr:nvSpPr>
      <xdr:spPr>
        <a:xfrm>
          <a:off x="12623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139230</xdr:rowOff>
    </xdr:from>
    <xdr:to>
      <xdr:col>29</xdr:col>
      <xdr:colOff>127000</xdr:colOff>
      <xdr:row>14</xdr:row>
      <xdr:rowOff>152565</xdr:rowOff>
    </xdr:to>
    <xdr:cxnSp macro="">
      <xdr:nvCxnSpPr>
        <xdr:cNvPr id="50" name="直線コネクタ 49"/>
        <xdr:cNvCxnSpPr/>
      </xdr:nvCxnSpPr>
      <xdr:spPr bwMode="auto">
        <a:xfrm flipV="1">
          <a:off x="5003800" y="2587155"/>
          <a:ext cx="6477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152565</xdr:rowOff>
    </xdr:from>
    <xdr:to>
      <xdr:col>26</xdr:col>
      <xdr:colOff>50800</xdr:colOff>
      <xdr:row>15</xdr:row>
      <xdr:rowOff>82842</xdr:rowOff>
    </xdr:to>
    <xdr:cxnSp macro="">
      <xdr:nvCxnSpPr>
        <xdr:cNvPr id="53" name="直線コネクタ 52"/>
        <xdr:cNvCxnSpPr/>
      </xdr:nvCxnSpPr>
      <xdr:spPr bwMode="auto">
        <a:xfrm flipV="1">
          <a:off x="4305300" y="2600490"/>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82842</xdr:rowOff>
    </xdr:from>
    <xdr:to>
      <xdr:col>22</xdr:col>
      <xdr:colOff>114300</xdr:colOff>
      <xdr:row>15</xdr:row>
      <xdr:rowOff>140411</xdr:rowOff>
    </xdr:to>
    <xdr:cxnSp macro="">
      <xdr:nvCxnSpPr>
        <xdr:cNvPr id="56" name="直線コネクタ 55"/>
        <xdr:cNvCxnSpPr/>
      </xdr:nvCxnSpPr>
      <xdr:spPr bwMode="auto">
        <a:xfrm flipV="1">
          <a:off x="3606800" y="2702217"/>
          <a:ext cx="698500" cy="5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140411</xdr:rowOff>
    </xdr:from>
    <xdr:to>
      <xdr:col>18</xdr:col>
      <xdr:colOff>177800</xdr:colOff>
      <xdr:row>16</xdr:row>
      <xdr:rowOff>29312</xdr:rowOff>
    </xdr:to>
    <xdr:cxnSp macro="">
      <xdr:nvCxnSpPr>
        <xdr:cNvPr id="59" name="直線コネクタ 58"/>
        <xdr:cNvCxnSpPr/>
      </xdr:nvCxnSpPr>
      <xdr:spPr bwMode="auto">
        <a:xfrm flipV="1">
          <a:off x="2908300" y="2759786"/>
          <a:ext cx="698500" cy="6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88430</xdr:rowOff>
    </xdr:from>
    <xdr:to>
      <xdr:col>29</xdr:col>
      <xdr:colOff>177800</xdr:colOff>
      <xdr:row>15</xdr:row>
      <xdr:rowOff>18580</xdr:rowOff>
    </xdr:to>
    <xdr:sp macro="" textlink="">
      <xdr:nvSpPr>
        <xdr:cNvPr id="69" name="楕円 68"/>
        <xdr:cNvSpPr/>
      </xdr:nvSpPr>
      <xdr:spPr bwMode="auto">
        <a:xfrm>
          <a:off x="5600700" y="253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104957</xdr:rowOff>
    </xdr:from>
    <xdr:ext cx="762000" cy="259045"/>
    <xdr:sp macro="" textlink="">
      <xdr:nvSpPr>
        <xdr:cNvPr id="70" name="人口1人当たり決算額の推移該当値テキスト130"/>
        <xdr:cNvSpPr txBox="1"/>
      </xdr:nvSpPr>
      <xdr:spPr>
        <a:xfrm>
          <a:off x="5740400" y="238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101765</xdr:rowOff>
    </xdr:from>
    <xdr:to>
      <xdr:col>26</xdr:col>
      <xdr:colOff>101600</xdr:colOff>
      <xdr:row>15</xdr:row>
      <xdr:rowOff>31915</xdr:rowOff>
    </xdr:to>
    <xdr:sp macro="" textlink="">
      <xdr:nvSpPr>
        <xdr:cNvPr id="71" name="楕円 70"/>
        <xdr:cNvSpPr/>
      </xdr:nvSpPr>
      <xdr:spPr bwMode="auto">
        <a:xfrm>
          <a:off x="4953000" y="2549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42092</xdr:rowOff>
    </xdr:from>
    <xdr:ext cx="736600" cy="259045"/>
    <xdr:sp macro="" textlink="">
      <xdr:nvSpPr>
        <xdr:cNvPr id="72" name="テキスト ボックス 71"/>
        <xdr:cNvSpPr txBox="1"/>
      </xdr:nvSpPr>
      <xdr:spPr>
        <a:xfrm>
          <a:off x="4622800" y="231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32042</xdr:rowOff>
    </xdr:from>
    <xdr:to>
      <xdr:col>22</xdr:col>
      <xdr:colOff>165100</xdr:colOff>
      <xdr:row>15</xdr:row>
      <xdr:rowOff>133642</xdr:rowOff>
    </xdr:to>
    <xdr:sp macro="" textlink="">
      <xdr:nvSpPr>
        <xdr:cNvPr id="73" name="楕円 72"/>
        <xdr:cNvSpPr/>
      </xdr:nvSpPr>
      <xdr:spPr bwMode="auto">
        <a:xfrm>
          <a:off x="4254500" y="26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143819</xdr:rowOff>
    </xdr:from>
    <xdr:ext cx="762000" cy="259045"/>
    <xdr:sp macro="" textlink="">
      <xdr:nvSpPr>
        <xdr:cNvPr id="74" name="テキスト ボックス 73"/>
        <xdr:cNvSpPr txBox="1"/>
      </xdr:nvSpPr>
      <xdr:spPr>
        <a:xfrm>
          <a:off x="3924300" y="24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89611</xdr:rowOff>
    </xdr:from>
    <xdr:to>
      <xdr:col>19</xdr:col>
      <xdr:colOff>38100</xdr:colOff>
      <xdr:row>16</xdr:row>
      <xdr:rowOff>19761</xdr:rowOff>
    </xdr:to>
    <xdr:sp macro="" textlink="">
      <xdr:nvSpPr>
        <xdr:cNvPr id="75" name="楕円 74"/>
        <xdr:cNvSpPr/>
      </xdr:nvSpPr>
      <xdr:spPr bwMode="auto">
        <a:xfrm>
          <a:off x="3556000" y="27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29938</xdr:rowOff>
    </xdr:from>
    <xdr:ext cx="762000" cy="259045"/>
    <xdr:sp macro="" textlink="">
      <xdr:nvSpPr>
        <xdr:cNvPr id="76" name="テキスト ボックス 75"/>
        <xdr:cNvSpPr txBox="1"/>
      </xdr:nvSpPr>
      <xdr:spPr>
        <a:xfrm>
          <a:off x="3225800" y="247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149962</xdr:rowOff>
    </xdr:from>
    <xdr:to>
      <xdr:col>15</xdr:col>
      <xdr:colOff>101600</xdr:colOff>
      <xdr:row>16</xdr:row>
      <xdr:rowOff>80112</xdr:rowOff>
    </xdr:to>
    <xdr:sp macro="" textlink="">
      <xdr:nvSpPr>
        <xdr:cNvPr id="77" name="楕円 76"/>
        <xdr:cNvSpPr/>
      </xdr:nvSpPr>
      <xdr:spPr bwMode="auto">
        <a:xfrm>
          <a:off x="2857500" y="276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90289</xdr:rowOff>
    </xdr:from>
    <xdr:ext cx="762000" cy="259045"/>
    <xdr:sp macro="" textlink="">
      <xdr:nvSpPr>
        <xdr:cNvPr id="78" name="テキスト ボックス 77"/>
        <xdr:cNvSpPr txBox="1"/>
      </xdr:nvSpPr>
      <xdr:spPr>
        <a:xfrm>
          <a:off x="2527300" y="253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329349</xdr:rowOff>
    </xdr:from>
    <xdr:to>
      <xdr:col>29</xdr:col>
      <xdr:colOff>127000</xdr:colOff>
      <xdr:row>35</xdr:row>
      <xdr:rowOff>339027</xdr:rowOff>
    </xdr:to>
    <xdr:cxnSp macro="">
      <xdr:nvCxnSpPr>
        <xdr:cNvPr id="111" name="直線コネクタ 110"/>
        <xdr:cNvCxnSpPr/>
      </xdr:nvCxnSpPr>
      <xdr:spPr bwMode="auto">
        <a:xfrm>
          <a:off x="5003800" y="6939699"/>
          <a:ext cx="6477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329349</xdr:rowOff>
    </xdr:from>
    <xdr:to>
      <xdr:col>26</xdr:col>
      <xdr:colOff>50800</xdr:colOff>
      <xdr:row>36</xdr:row>
      <xdr:rowOff>13691</xdr:rowOff>
    </xdr:to>
    <xdr:cxnSp macro="">
      <xdr:nvCxnSpPr>
        <xdr:cNvPr id="114" name="直線コネクタ 113"/>
        <xdr:cNvCxnSpPr/>
      </xdr:nvCxnSpPr>
      <xdr:spPr bwMode="auto">
        <a:xfrm flipV="1">
          <a:off x="4305300" y="6939699"/>
          <a:ext cx="6985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39425</xdr:rowOff>
    </xdr:from>
    <xdr:ext cx="736600" cy="259045"/>
    <xdr:sp macro="" textlink="">
      <xdr:nvSpPr>
        <xdr:cNvPr id="116" name="テキスト ボックス 115"/>
        <xdr:cNvSpPr txBox="1"/>
      </xdr:nvSpPr>
      <xdr:spPr>
        <a:xfrm>
          <a:off x="4622800" y="664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1880</xdr:rowOff>
    </xdr:from>
    <xdr:to>
      <xdr:col>22</xdr:col>
      <xdr:colOff>114300</xdr:colOff>
      <xdr:row>36</xdr:row>
      <xdr:rowOff>13691</xdr:rowOff>
    </xdr:to>
    <xdr:cxnSp macro="">
      <xdr:nvCxnSpPr>
        <xdr:cNvPr id="117" name="直線コネクタ 116"/>
        <xdr:cNvCxnSpPr/>
      </xdr:nvCxnSpPr>
      <xdr:spPr bwMode="auto">
        <a:xfrm>
          <a:off x="3606800" y="6955130"/>
          <a:ext cx="6985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1880</xdr:rowOff>
    </xdr:from>
    <xdr:to>
      <xdr:col>18</xdr:col>
      <xdr:colOff>177800</xdr:colOff>
      <xdr:row>36</xdr:row>
      <xdr:rowOff>28131</xdr:rowOff>
    </xdr:to>
    <xdr:cxnSp macro="">
      <xdr:nvCxnSpPr>
        <xdr:cNvPr id="120" name="直線コネクタ 119"/>
        <xdr:cNvCxnSpPr/>
      </xdr:nvCxnSpPr>
      <xdr:spPr bwMode="auto">
        <a:xfrm flipV="1">
          <a:off x="2908300" y="6955130"/>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288227</xdr:rowOff>
    </xdr:from>
    <xdr:to>
      <xdr:col>29</xdr:col>
      <xdr:colOff>177800</xdr:colOff>
      <xdr:row>36</xdr:row>
      <xdr:rowOff>46927</xdr:rowOff>
    </xdr:to>
    <xdr:sp macro="" textlink="">
      <xdr:nvSpPr>
        <xdr:cNvPr id="130" name="楕円 129"/>
        <xdr:cNvSpPr/>
      </xdr:nvSpPr>
      <xdr:spPr bwMode="auto">
        <a:xfrm>
          <a:off x="5600700" y="6898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260304</xdr:rowOff>
    </xdr:from>
    <xdr:ext cx="762000" cy="259045"/>
    <xdr:sp macro="" textlink="">
      <xdr:nvSpPr>
        <xdr:cNvPr id="131" name="人口1人当たり決算額の推移該当値テキスト445"/>
        <xdr:cNvSpPr txBox="1"/>
      </xdr:nvSpPr>
      <xdr:spPr>
        <a:xfrm>
          <a:off x="5740400" y="68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278549</xdr:rowOff>
    </xdr:from>
    <xdr:to>
      <xdr:col>26</xdr:col>
      <xdr:colOff>101600</xdr:colOff>
      <xdr:row>36</xdr:row>
      <xdr:rowOff>37249</xdr:rowOff>
    </xdr:to>
    <xdr:sp macro="" textlink="">
      <xdr:nvSpPr>
        <xdr:cNvPr id="132" name="楕円 131"/>
        <xdr:cNvSpPr/>
      </xdr:nvSpPr>
      <xdr:spPr bwMode="auto">
        <a:xfrm>
          <a:off x="4953000" y="6888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22026</xdr:rowOff>
    </xdr:from>
    <xdr:ext cx="736600" cy="259045"/>
    <xdr:sp macro="" textlink="">
      <xdr:nvSpPr>
        <xdr:cNvPr id="133" name="テキスト ボックス 132"/>
        <xdr:cNvSpPr txBox="1"/>
      </xdr:nvSpPr>
      <xdr:spPr>
        <a:xfrm>
          <a:off x="4622800" y="6975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305791</xdr:rowOff>
    </xdr:from>
    <xdr:to>
      <xdr:col>22</xdr:col>
      <xdr:colOff>165100</xdr:colOff>
      <xdr:row>36</xdr:row>
      <xdr:rowOff>64491</xdr:rowOff>
    </xdr:to>
    <xdr:sp macro="" textlink="">
      <xdr:nvSpPr>
        <xdr:cNvPr id="134" name="楕円 133"/>
        <xdr:cNvSpPr/>
      </xdr:nvSpPr>
      <xdr:spPr bwMode="auto">
        <a:xfrm>
          <a:off x="4254500" y="691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49268</xdr:rowOff>
    </xdr:from>
    <xdr:ext cx="762000" cy="259045"/>
    <xdr:sp macro="" textlink="">
      <xdr:nvSpPr>
        <xdr:cNvPr id="135" name="テキスト ボックス 134"/>
        <xdr:cNvSpPr txBox="1"/>
      </xdr:nvSpPr>
      <xdr:spPr>
        <a:xfrm>
          <a:off x="3924300" y="700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293980</xdr:rowOff>
    </xdr:from>
    <xdr:to>
      <xdr:col>19</xdr:col>
      <xdr:colOff>38100</xdr:colOff>
      <xdr:row>36</xdr:row>
      <xdr:rowOff>52680</xdr:rowOff>
    </xdr:to>
    <xdr:sp macro="" textlink="">
      <xdr:nvSpPr>
        <xdr:cNvPr id="136" name="楕円 135"/>
        <xdr:cNvSpPr/>
      </xdr:nvSpPr>
      <xdr:spPr bwMode="auto">
        <a:xfrm>
          <a:off x="3556000" y="690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37457</xdr:rowOff>
    </xdr:from>
    <xdr:ext cx="762000" cy="259045"/>
    <xdr:sp macro="" textlink="">
      <xdr:nvSpPr>
        <xdr:cNvPr id="137" name="テキスト ボックス 136"/>
        <xdr:cNvSpPr txBox="1"/>
      </xdr:nvSpPr>
      <xdr:spPr>
        <a:xfrm>
          <a:off x="3225800" y="699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320231</xdr:rowOff>
    </xdr:from>
    <xdr:to>
      <xdr:col>15</xdr:col>
      <xdr:colOff>101600</xdr:colOff>
      <xdr:row>36</xdr:row>
      <xdr:rowOff>78931</xdr:rowOff>
    </xdr:to>
    <xdr:sp macro="" textlink="">
      <xdr:nvSpPr>
        <xdr:cNvPr id="138" name="楕円 137"/>
        <xdr:cNvSpPr/>
      </xdr:nvSpPr>
      <xdr:spPr bwMode="auto">
        <a:xfrm>
          <a:off x="28575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63708</xdr:rowOff>
    </xdr:from>
    <xdr:ext cx="762000" cy="259045"/>
    <xdr:sp macro="" textlink="">
      <xdr:nvSpPr>
        <xdr:cNvPr id="139" name="テキスト ボックス 138"/>
        <xdr:cNvSpPr txBox="1"/>
      </xdr:nvSpPr>
      <xdr:spPr>
        <a:xfrm>
          <a:off x="2527300" y="701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4859</xdr:rowOff>
    </xdr:from>
    <xdr:to>
      <xdr:col>24</xdr:col>
      <xdr:colOff>63500</xdr:colOff>
      <xdr:row>36</xdr:row>
      <xdr:rowOff>133659</xdr:rowOff>
    </xdr:to>
    <xdr:cxnSp macro="">
      <xdr:nvCxnSpPr>
        <xdr:cNvPr id="63" name="直線コネクタ 62"/>
        <xdr:cNvCxnSpPr/>
      </xdr:nvCxnSpPr>
      <xdr:spPr>
        <a:xfrm flipV="1">
          <a:off x="3797300" y="5834159"/>
          <a:ext cx="838200" cy="47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133659</xdr:rowOff>
    </xdr:from>
    <xdr:to>
      <xdr:col>19</xdr:col>
      <xdr:colOff>177800</xdr:colOff>
      <xdr:row>36</xdr:row>
      <xdr:rowOff>138916</xdr:rowOff>
    </xdr:to>
    <xdr:cxnSp macro="">
      <xdr:nvCxnSpPr>
        <xdr:cNvPr id="66" name="直線コネクタ 65"/>
        <xdr:cNvCxnSpPr/>
      </xdr:nvCxnSpPr>
      <xdr:spPr>
        <a:xfrm flipV="1">
          <a:off x="2908300" y="630585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126299</xdr:rowOff>
    </xdr:from>
    <xdr:ext cx="534377" cy="259045"/>
    <xdr:sp macro="" textlink="">
      <xdr:nvSpPr>
        <xdr:cNvPr id="68" name="テキスト ボックス 67"/>
        <xdr:cNvSpPr txBox="1"/>
      </xdr:nvSpPr>
      <xdr:spPr>
        <a:xfrm>
          <a:off x="3530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138916</xdr:rowOff>
    </xdr:from>
    <xdr:to>
      <xdr:col>15</xdr:col>
      <xdr:colOff>50800</xdr:colOff>
      <xdr:row>36</xdr:row>
      <xdr:rowOff>160241</xdr:rowOff>
    </xdr:to>
    <xdr:cxnSp macro="">
      <xdr:nvCxnSpPr>
        <xdr:cNvPr id="69" name="直線コネクタ 68"/>
        <xdr:cNvCxnSpPr/>
      </xdr:nvCxnSpPr>
      <xdr:spPr>
        <a:xfrm flipV="1">
          <a:off x="2019300" y="6311116"/>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142203</xdr:rowOff>
    </xdr:from>
    <xdr:ext cx="534377" cy="259045"/>
    <xdr:sp macro="" textlink="">
      <xdr:nvSpPr>
        <xdr:cNvPr id="71" name="テキスト ボックス 70"/>
        <xdr:cNvSpPr txBox="1"/>
      </xdr:nvSpPr>
      <xdr:spPr>
        <a:xfrm>
          <a:off x="2641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157269</xdr:rowOff>
    </xdr:from>
    <xdr:to>
      <xdr:col>10</xdr:col>
      <xdr:colOff>114300</xdr:colOff>
      <xdr:row>36</xdr:row>
      <xdr:rowOff>160241</xdr:rowOff>
    </xdr:to>
    <xdr:cxnSp macro="">
      <xdr:nvCxnSpPr>
        <xdr:cNvPr id="72" name="直線コネクタ 71"/>
        <xdr:cNvCxnSpPr/>
      </xdr:nvCxnSpPr>
      <xdr:spPr>
        <a:xfrm>
          <a:off x="1130300" y="632946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155429</xdr:rowOff>
    </xdr:from>
    <xdr:ext cx="534377" cy="259045"/>
    <xdr:sp macro="" textlink="">
      <xdr:nvSpPr>
        <xdr:cNvPr id="74" name="テキスト ボックス 73"/>
        <xdr:cNvSpPr txBox="1"/>
      </xdr:nvSpPr>
      <xdr:spPr>
        <a:xfrm>
          <a:off x="1752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164050</xdr:rowOff>
    </xdr:from>
    <xdr:ext cx="534377" cy="259045"/>
    <xdr:sp macro="" textlink="">
      <xdr:nvSpPr>
        <xdr:cNvPr id="76" name="テキスト ボックス 75"/>
        <xdr:cNvSpPr txBox="1"/>
      </xdr:nvSpPr>
      <xdr:spPr>
        <a:xfrm>
          <a:off x="863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125509</xdr:rowOff>
    </xdr:from>
    <xdr:to>
      <xdr:col>24</xdr:col>
      <xdr:colOff>114300</xdr:colOff>
      <xdr:row>34</xdr:row>
      <xdr:rowOff>55659</xdr:rowOff>
    </xdr:to>
    <xdr:sp macro="" textlink="">
      <xdr:nvSpPr>
        <xdr:cNvPr id="82" name="楕円 81"/>
        <xdr:cNvSpPr/>
      </xdr:nvSpPr>
      <xdr:spPr>
        <a:xfrm>
          <a:off x="4584700" y="57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148386</xdr:rowOff>
    </xdr:from>
    <xdr:ext cx="534377" cy="259045"/>
    <xdr:sp macro="" textlink="">
      <xdr:nvSpPr>
        <xdr:cNvPr id="83" name="人件費該当値テキスト"/>
        <xdr:cNvSpPr txBox="1"/>
      </xdr:nvSpPr>
      <xdr:spPr>
        <a:xfrm>
          <a:off x="4686300" y="56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82859</xdr:rowOff>
    </xdr:from>
    <xdr:to>
      <xdr:col>20</xdr:col>
      <xdr:colOff>38100</xdr:colOff>
      <xdr:row>37</xdr:row>
      <xdr:rowOff>13009</xdr:rowOff>
    </xdr:to>
    <xdr:sp macro="" textlink="">
      <xdr:nvSpPr>
        <xdr:cNvPr id="84" name="楕円 83"/>
        <xdr:cNvSpPr/>
      </xdr:nvSpPr>
      <xdr:spPr>
        <a:xfrm>
          <a:off x="3746500" y="62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4136</xdr:rowOff>
    </xdr:from>
    <xdr:ext cx="534377" cy="259045"/>
    <xdr:sp macro="" textlink="">
      <xdr:nvSpPr>
        <xdr:cNvPr id="85" name="テキスト ボックス 84"/>
        <xdr:cNvSpPr txBox="1"/>
      </xdr:nvSpPr>
      <xdr:spPr>
        <a:xfrm>
          <a:off x="3530111" y="63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88116</xdr:rowOff>
    </xdr:from>
    <xdr:to>
      <xdr:col>15</xdr:col>
      <xdr:colOff>101600</xdr:colOff>
      <xdr:row>37</xdr:row>
      <xdr:rowOff>18266</xdr:rowOff>
    </xdr:to>
    <xdr:sp macro="" textlink="">
      <xdr:nvSpPr>
        <xdr:cNvPr id="86" name="楕円 85"/>
        <xdr:cNvSpPr/>
      </xdr:nvSpPr>
      <xdr:spPr>
        <a:xfrm>
          <a:off x="2857500" y="62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9393</xdr:rowOff>
    </xdr:from>
    <xdr:ext cx="534377" cy="259045"/>
    <xdr:sp macro="" textlink="">
      <xdr:nvSpPr>
        <xdr:cNvPr id="87" name="テキスト ボックス 86"/>
        <xdr:cNvSpPr txBox="1"/>
      </xdr:nvSpPr>
      <xdr:spPr>
        <a:xfrm>
          <a:off x="2641111" y="635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109441</xdr:rowOff>
    </xdr:from>
    <xdr:to>
      <xdr:col>10</xdr:col>
      <xdr:colOff>165100</xdr:colOff>
      <xdr:row>37</xdr:row>
      <xdr:rowOff>39591</xdr:rowOff>
    </xdr:to>
    <xdr:sp macro="" textlink="">
      <xdr:nvSpPr>
        <xdr:cNvPr id="88" name="楕円 87"/>
        <xdr:cNvSpPr/>
      </xdr:nvSpPr>
      <xdr:spPr>
        <a:xfrm>
          <a:off x="1968500" y="62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30718</xdr:rowOff>
    </xdr:from>
    <xdr:ext cx="534377" cy="259045"/>
    <xdr:sp macro="" textlink="">
      <xdr:nvSpPr>
        <xdr:cNvPr id="89" name="テキスト ボックス 88"/>
        <xdr:cNvSpPr txBox="1"/>
      </xdr:nvSpPr>
      <xdr:spPr>
        <a:xfrm>
          <a:off x="1752111" y="63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106469</xdr:rowOff>
    </xdr:from>
    <xdr:to>
      <xdr:col>6</xdr:col>
      <xdr:colOff>38100</xdr:colOff>
      <xdr:row>37</xdr:row>
      <xdr:rowOff>36619</xdr:rowOff>
    </xdr:to>
    <xdr:sp macro="" textlink="">
      <xdr:nvSpPr>
        <xdr:cNvPr id="90" name="楕円 89"/>
        <xdr:cNvSpPr/>
      </xdr:nvSpPr>
      <xdr:spPr>
        <a:xfrm>
          <a:off x="1079500" y="62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27746</xdr:rowOff>
    </xdr:from>
    <xdr:ext cx="534377" cy="259045"/>
    <xdr:sp macro="" textlink="">
      <xdr:nvSpPr>
        <xdr:cNvPr id="91" name="テキスト ボックス 90"/>
        <xdr:cNvSpPr txBox="1"/>
      </xdr:nvSpPr>
      <xdr:spPr>
        <a:xfrm>
          <a:off x="863111" y="63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99238</xdr:rowOff>
    </xdr:from>
    <xdr:to>
      <xdr:col>24</xdr:col>
      <xdr:colOff>63500</xdr:colOff>
      <xdr:row>56</xdr:row>
      <xdr:rowOff>14427</xdr:rowOff>
    </xdr:to>
    <xdr:cxnSp macro="">
      <xdr:nvCxnSpPr>
        <xdr:cNvPr id="119" name="直線コネクタ 118"/>
        <xdr:cNvCxnSpPr/>
      </xdr:nvCxnSpPr>
      <xdr:spPr>
        <a:xfrm>
          <a:off x="3797300" y="9186088"/>
          <a:ext cx="838200" cy="4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56410</xdr:rowOff>
    </xdr:from>
    <xdr:ext cx="534377" cy="259045"/>
    <xdr:sp macro="" textlink="">
      <xdr:nvSpPr>
        <xdr:cNvPr id="120" name="物件費平均値テキスト"/>
        <xdr:cNvSpPr txBox="1"/>
      </xdr:nvSpPr>
      <xdr:spPr>
        <a:xfrm>
          <a:off x="4686300" y="9314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99238</xdr:rowOff>
    </xdr:from>
    <xdr:to>
      <xdr:col>19</xdr:col>
      <xdr:colOff>177800</xdr:colOff>
      <xdr:row>54</xdr:row>
      <xdr:rowOff>144500</xdr:rowOff>
    </xdr:to>
    <xdr:cxnSp macro="">
      <xdr:nvCxnSpPr>
        <xdr:cNvPr id="122" name="直線コネクタ 121"/>
        <xdr:cNvCxnSpPr/>
      </xdr:nvCxnSpPr>
      <xdr:spPr>
        <a:xfrm flipV="1">
          <a:off x="2908300" y="9186088"/>
          <a:ext cx="889000" cy="2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144500</xdr:rowOff>
    </xdr:from>
    <xdr:to>
      <xdr:col>15</xdr:col>
      <xdr:colOff>50800</xdr:colOff>
      <xdr:row>54</xdr:row>
      <xdr:rowOff>149667</xdr:rowOff>
    </xdr:to>
    <xdr:cxnSp macro="">
      <xdr:nvCxnSpPr>
        <xdr:cNvPr id="125" name="直線コネクタ 124"/>
        <xdr:cNvCxnSpPr/>
      </xdr:nvCxnSpPr>
      <xdr:spPr>
        <a:xfrm flipV="1">
          <a:off x="2019300" y="9402800"/>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149667</xdr:rowOff>
    </xdr:from>
    <xdr:to>
      <xdr:col>10</xdr:col>
      <xdr:colOff>114300</xdr:colOff>
      <xdr:row>55</xdr:row>
      <xdr:rowOff>14290</xdr:rowOff>
    </xdr:to>
    <xdr:cxnSp macro="">
      <xdr:nvCxnSpPr>
        <xdr:cNvPr id="128" name="直線コネクタ 127"/>
        <xdr:cNvCxnSpPr/>
      </xdr:nvCxnSpPr>
      <xdr:spPr>
        <a:xfrm flipV="1">
          <a:off x="1130300" y="9407967"/>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135077</xdr:rowOff>
    </xdr:from>
    <xdr:to>
      <xdr:col>24</xdr:col>
      <xdr:colOff>114300</xdr:colOff>
      <xdr:row>56</xdr:row>
      <xdr:rowOff>65227</xdr:rowOff>
    </xdr:to>
    <xdr:sp macro="" textlink="">
      <xdr:nvSpPr>
        <xdr:cNvPr id="138" name="楕円 137"/>
        <xdr:cNvSpPr/>
      </xdr:nvSpPr>
      <xdr:spPr>
        <a:xfrm>
          <a:off x="4584700" y="95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113504</xdr:rowOff>
    </xdr:from>
    <xdr:ext cx="534377" cy="259045"/>
    <xdr:sp macro="" textlink="">
      <xdr:nvSpPr>
        <xdr:cNvPr id="139" name="物件費該当値テキスト"/>
        <xdr:cNvSpPr txBox="1"/>
      </xdr:nvSpPr>
      <xdr:spPr>
        <a:xfrm>
          <a:off x="4686300" y="95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48438</xdr:rowOff>
    </xdr:from>
    <xdr:to>
      <xdr:col>20</xdr:col>
      <xdr:colOff>38100</xdr:colOff>
      <xdr:row>53</xdr:row>
      <xdr:rowOff>150038</xdr:rowOff>
    </xdr:to>
    <xdr:sp macro="" textlink="">
      <xdr:nvSpPr>
        <xdr:cNvPr id="140" name="楕円 139"/>
        <xdr:cNvSpPr/>
      </xdr:nvSpPr>
      <xdr:spPr>
        <a:xfrm>
          <a:off x="3746500" y="913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166565</xdr:rowOff>
    </xdr:from>
    <xdr:ext cx="534377" cy="259045"/>
    <xdr:sp macro="" textlink="">
      <xdr:nvSpPr>
        <xdr:cNvPr id="141" name="テキスト ボックス 140"/>
        <xdr:cNvSpPr txBox="1"/>
      </xdr:nvSpPr>
      <xdr:spPr>
        <a:xfrm>
          <a:off x="3530111" y="891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93700</xdr:rowOff>
    </xdr:from>
    <xdr:to>
      <xdr:col>15</xdr:col>
      <xdr:colOff>101600</xdr:colOff>
      <xdr:row>55</xdr:row>
      <xdr:rowOff>23850</xdr:rowOff>
    </xdr:to>
    <xdr:sp macro="" textlink="">
      <xdr:nvSpPr>
        <xdr:cNvPr id="142" name="楕円 141"/>
        <xdr:cNvSpPr/>
      </xdr:nvSpPr>
      <xdr:spPr>
        <a:xfrm>
          <a:off x="2857500" y="93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40377</xdr:rowOff>
    </xdr:from>
    <xdr:ext cx="534377" cy="259045"/>
    <xdr:sp macro="" textlink="">
      <xdr:nvSpPr>
        <xdr:cNvPr id="143" name="テキスト ボックス 142"/>
        <xdr:cNvSpPr txBox="1"/>
      </xdr:nvSpPr>
      <xdr:spPr>
        <a:xfrm>
          <a:off x="2641111" y="91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98867</xdr:rowOff>
    </xdr:from>
    <xdr:to>
      <xdr:col>10</xdr:col>
      <xdr:colOff>165100</xdr:colOff>
      <xdr:row>55</xdr:row>
      <xdr:rowOff>29017</xdr:rowOff>
    </xdr:to>
    <xdr:sp macro="" textlink="">
      <xdr:nvSpPr>
        <xdr:cNvPr id="144" name="楕円 143"/>
        <xdr:cNvSpPr/>
      </xdr:nvSpPr>
      <xdr:spPr>
        <a:xfrm>
          <a:off x="1968500" y="935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45544</xdr:rowOff>
    </xdr:from>
    <xdr:ext cx="534377" cy="259045"/>
    <xdr:sp macro="" textlink="">
      <xdr:nvSpPr>
        <xdr:cNvPr id="145" name="テキスト ボックス 144"/>
        <xdr:cNvSpPr txBox="1"/>
      </xdr:nvSpPr>
      <xdr:spPr>
        <a:xfrm>
          <a:off x="1752111" y="91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134940</xdr:rowOff>
    </xdr:from>
    <xdr:to>
      <xdr:col>6</xdr:col>
      <xdr:colOff>38100</xdr:colOff>
      <xdr:row>55</xdr:row>
      <xdr:rowOff>65090</xdr:rowOff>
    </xdr:to>
    <xdr:sp macro="" textlink="">
      <xdr:nvSpPr>
        <xdr:cNvPr id="146" name="楕円 145"/>
        <xdr:cNvSpPr/>
      </xdr:nvSpPr>
      <xdr:spPr>
        <a:xfrm>
          <a:off x="1079500" y="93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81617</xdr:rowOff>
    </xdr:from>
    <xdr:ext cx="534377" cy="259045"/>
    <xdr:sp macro="" textlink="">
      <xdr:nvSpPr>
        <xdr:cNvPr id="147" name="テキスト ボックス 146"/>
        <xdr:cNvSpPr txBox="1"/>
      </xdr:nvSpPr>
      <xdr:spPr>
        <a:xfrm>
          <a:off x="863111" y="916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156350</xdr:rowOff>
    </xdr:from>
    <xdr:to>
      <xdr:col>24</xdr:col>
      <xdr:colOff>63500</xdr:colOff>
      <xdr:row>78</xdr:row>
      <xdr:rowOff>13666</xdr:rowOff>
    </xdr:to>
    <xdr:cxnSp macro="">
      <xdr:nvCxnSpPr>
        <xdr:cNvPr id="176" name="直線コネクタ 175"/>
        <xdr:cNvCxnSpPr/>
      </xdr:nvCxnSpPr>
      <xdr:spPr>
        <a:xfrm>
          <a:off x="3797300" y="13358000"/>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147781</xdr:rowOff>
    </xdr:from>
    <xdr:ext cx="469744" cy="259045"/>
    <xdr:sp macro="" textlink="">
      <xdr:nvSpPr>
        <xdr:cNvPr id="177" name="維持補修費平均値テキスト"/>
        <xdr:cNvSpPr txBox="1"/>
      </xdr:nvSpPr>
      <xdr:spPr>
        <a:xfrm>
          <a:off x="4686300" y="13177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133375</xdr:rowOff>
    </xdr:from>
    <xdr:to>
      <xdr:col>19</xdr:col>
      <xdr:colOff>177800</xdr:colOff>
      <xdr:row>77</xdr:row>
      <xdr:rowOff>156350</xdr:rowOff>
    </xdr:to>
    <xdr:cxnSp macro="">
      <xdr:nvCxnSpPr>
        <xdr:cNvPr id="179" name="直線コネクタ 178"/>
        <xdr:cNvCxnSpPr/>
      </xdr:nvCxnSpPr>
      <xdr:spPr>
        <a:xfrm>
          <a:off x="2908300" y="13335025"/>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133375</xdr:rowOff>
    </xdr:from>
    <xdr:to>
      <xdr:col>15</xdr:col>
      <xdr:colOff>50800</xdr:colOff>
      <xdr:row>77</xdr:row>
      <xdr:rowOff>159359</xdr:rowOff>
    </xdr:to>
    <xdr:cxnSp macro="">
      <xdr:nvCxnSpPr>
        <xdr:cNvPr id="182" name="直線コネクタ 181"/>
        <xdr:cNvCxnSpPr/>
      </xdr:nvCxnSpPr>
      <xdr:spPr>
        <a:xfrm flipV="1">
          <a:off x="2019300" y="13335025"/>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159359</xdr:rowOff>
    </xdr:from>
    <xdr:to>
      <xdr:col>10</xdr:col>
      <xdr:colOff>114300</xdr:colOff>
      <xdr:row>78</xdr:row>
      <xdr:rowOff>18695</xdr:rowOff>
    </xdr:to>
    <xdr:cxnSp macro="">
      <xdr:nvCxnSpPr>
        <xdr:cNvPr id="185" name="直線コネクタ 184"/>
        <xdr:cNvCxnSpPr/>
      </xdr:nvCxnSpPr>
      <xdr:spPr>
        <a:xfrm flipV="1">
          <a:off x="1130300" y="13361009"/>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134316</xdr:rowOff>
    </xdr:from>
    <xdr:to>
      <xdr:col>24</xdr:col>
      <xdr:colOff>114300</xdr:colOff>
      <xdr:row>78</xdr:row>
      <xdr:rowOff>64466</xdr:rowOff>
    </xdr:to>
    <xdr:sp macro="" textlink="">
      <xdr:nvSpPr>
        <xdr:cNvPr id="195" name="楕円 194"/>
        <xdr:cNvSpPr/>
      </xdr:nvSpPr>
      <xdr:spPr>
        <a:xfrm>
          <a:off x="4584700" y="13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112743</xdr:rowOff>
    </xdr:from>
    <xdr:ext cx="469744" cy="259045"/>
    <xdr:sp macro="" textlink="">
      <xdr:nvSpPr>
        <xdr:cNvPr id="196" name="維持補修費該当値テキスト"/>
        <xdr:cNvSpPr txBox="1"/>
      </xdr:nvSpPr>
      <xdr:spPr>
        <a:xfrm>
          <a:off x="4686300" y="133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105550</xdr:rowOff>
    </xdr:from>
    <xdr:to>
      <xdr:col>20</xdr:col>
      <xdr:colOff>38100</xdr:colOff>
      <xdr:row>78</xdr:row>
      <xdr:rowOff>35700</xdr:rowOff>
    </xdr:to>
    <xdr:sp macro="" textlink="">
      <xdr:nvSpPr>
        <xdr:cNvPr id="197" name="楕円 196"/>
        <xdr:cNvSpPr/>
      </xdr:nvSpPr>
      <xdr:spPr>
        <a:xfrm>
          <a:off x="37465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52227</xdr:rowOff>
    </xdr:from>
    <xdr:ext cx="469744" cy="259045"/>
    <xdr:sp macro="" textlink="">
      <xdr:nvSpPr>
        <xdr:cNvPr id="198" name="テキスト ボックス 197"/>
        <xdr:cNvSpPr txBox="1"/>
      </xdr:nvSpPr>
      <xdr:spPr>
        <a:xfrm>
          <a:off x="3562428" y="130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82575</xdr:rowOff>
    </xdr:from>
    <xdr:to>
      <xdr:col>15</xdr:col>
      <xdr:colOff>101600</xdr:colOff>
      <xdr:row>78</xdr:row>
      <xdr:rowOff>12725</xdr:rowOff>
    </xdr:to>
    <xdr:sp macro="" textlink="">
      <xdr:nvSpPr>
        <xdr:cNvPr id="199" name="楕円 198"/>
        <xdr:cNvSpPr/>
      </xdr:nvSpPr>
      <xdr:spPr>
        <a:xfrm>
          <a:off x="2857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29252</xdr:rowOff>
    </xdr:from>
    <xdr:ext cx="469744" cy="259045"/>
    <xdr:sp macro="" textlink="">
      <xdr:nvSpPr>
        <xdr:cNvPr id="200" name="テキスト ボックス 199"/>
        <xdr:cNvSpPr txBox="1"/>
      </xdr:nvSpPr>
      <xdr:spPr>
        <a:xfrm>
          <a:off x="2673428" y="1305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108559</xdr:rowOff>
    </xdr:from>
    <xdr:to>
      <xdr:col>10</xdr:col>
      <xdr:colOff>165100</xdr:colOff>
      <xdr:row>78</xdr:row>
      <xdr:rowOff>38709</xdr:rowOff>
    </xdr:to>
    <xdr:sp macro="" textlink="">
      <xdr:nvSpPr>
        <xdr:cNvPr id="201" name="楕円 200"/>
        <xdr:cNvSpPr/>
      </xdr:nvSpPr>
      <xdr:spPr>
        <a:xfrm>
          <a:off x="1968500" y="133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55236</xdr:rowOff>
    </xdr:from>
    <xdr:ext cx="469744" cy="259045"/>
    <xdr:sp macro="" textlink="">
      <xdr:nvSpPr>
        <xdr:cNvPr id="202" name="テキスト ボックス 201"/>
        <xdr:cNvSpPr txBox="1"/>
      </xdr:nvSpPr>
      <xdr:spPr>
        <a:xfrm>
          <a:off x="1784428" y="130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139345</xdr:rowOff>
    </xdr:from>
    <xdr:to>
      <xdr:col>6</xdr:col>
      <xdr:colOff>38100</xdr:colOff>
      <xdr:row>78</xdr:row>
      <xdr:rowOff>69495</xdr:rowOff>
    </xdr:to>
    <xdr:sp macro="" textlink="">
      <xdr:nvSpPr>
        <xdr:cNvPr id="203" name="楕円 202"/>
        <xdr:cNvSpPr/>
      </xdr:nvSpPr>
      <xdr:spPr>
        <a:xfrm>
          <a:off x="1079500" y="133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86022</xdr:rowOff>
    </xdr:from>
    <xdr:ext cx="469744" cy="259045"/>
    <xdr:sp macro="" textlink="">
      <xdr:nvSpPr>
        <xdr:cNvPr id="204" name="テキスト ボックス 203"/>
        <xdr:cNvSpPr txBox="1"/>
      </xdr:nvSpPr>
      <xdr:spPr>
        <a:xfrm>
          <a:off x="895428"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4731</xdr:rowOff>
    </xdr:from>
    <xdr:to>
      <xdr:col>24</xdr:col>
      <xdr:colOff>63500</xdr:colOff>
      <xdr:row>97</xdr:row>
      <xdr:rowOff>116687</xdr:rowOff>
    </xdr:to>
    <xdr:cxnSp macro="">
      <xdr:nvCxnSpPr>
        <xdr:cNvPr id="234" name="直線コネクタ 233"/>
        <xdr:cNvCxnSpPr/>
      </xdr:nvCxnSpPr>
      <xdr:spPr>
        <a:xfrm flipV="1">
          <a:off x="3797300" y="16635381"/>
          <a:ext cx="838200" cy="1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42778</xdr:rowOff>
    </xdr:from>
    <xdr:ext cx="534377" cy="259045"/>
    <xdr:sp macro="" textlink="">
      <xdr:nvSpPr>
        <xdr:cNvPr id="235" name="扶助費平均値テキスト"/>
        <xdr:cNvSpPr txBox="1"/>
      </xdr:nvSpPr>
      <xdr:spPr>
        <a:xfrm>
          <a:off x="4686300" y="16159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116687</xdr:rowOff>
    </xdr:from>
    <xdr:to>
      <xdr:col>19</xdr:col>
      <xdr:colOff>177800</xdr:colOff>
      <xdr:row>98</xdr:row>
      <xdr:rowOff>15932</xdr:rowOff>
    </xdr:to>
    <xdr:cxnSp macro="">
      <xdr:nvCxnSpPr>
        <xdr:cNvPr id="237" name="直線コネクタ 236"/>
        <xdr:cNvCxnSpPr/>
      </xdr:nvCxnSpPr>
      <xdr:spPr>
        <a:xfrm flipV="1">
          <a:off x="2908300" y="16747337"/>
          <a:ext cx="889000" cy="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4506</xdr:rowOff>
    </xdr:from>
    <xdr:ext cx="534377" cy="259045"/>
    <xdr:sp macro="" textlink="">
      <xdr:nvSpPr>
        <xdr:cNvPr id="239" name="テキスト ボックス 238"/>
        <xdr:cNvSpPr txBox="1"/>
      </xdr:nvSpPr>
      <xdr:spPr>
        <a:xfrm>
          <a:off x="3530111" y="161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15932</xdr:rowOff>
    </xdr:from>
    <xdr:to>
      <xdr:col>15</xdr:col>
      <xdr:colOff>50800</xdr:colOff>
      <xdr:row>98</xdr:row>
      <xdr:rowOff>18751</xdr:rowOff>
    </xdr:to>
    <xdr:cxnSp macro="">
      <xdr:nvCxnSpPr>
        <xdr:cNvPr id="240" name="直線コネクタ 239"/>
        <xdr:cNvCxnSpPr/>
      </xdr:nvCxnSpPr>
      <xdr:spPr>
        <a:xfrm flipV="1">
          <a:off x="2019300" y="168180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53427</xdr:rowOff>
    </xdr:from>
    <xdr:ext cx="534377" cy="259045"/>
    <xdr:sp macro="" textlink="">
      <xdr:nvSpPr>
        <xdr:cNvPr id="242" name="テキスト ボックス 241"/>
        <xdr:cNvSpPr txBox="1"/>
      </xdr:nvSpPr>
      <xdr:spPr>
        <a:xfrm>
          <a:off x="2641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18751</xdr:rowOff>
    </xdr:from>
    <xdr:to>
      <xdr:col>10</xdr:col>
      <xdr:colOff>114300</xdr:colOff>
      <xdr:row>98</xdr:row>
      <xdr:rowOff>67520</xdr:rowOff>
    </xdr:to>
    <xdr:cxnSp macro="">
      <xdr:nvCxnSpPr>
        <xdr:cNvPr id="243" name="直線コネクタ 242"/>
        <xdr:cNvCxnSpPr/>
      </xdr:nvCxnSpPr>
      <xdr:spPr>
        <a:xfrm flipV="1">
          <a:off x="1130300" y="16820851"/>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171060</xdr:rowOff>
    </xdr:from>
    <xdr:ext cx="534377" cy="259045"/>
    <xdr:sp macro="" textlink="">
      <xdr:nvSpPr>
        <xdr:cNvPr id="245" name="テキスト ボックス 244"/>
        <xdr:cNvSpPr txBox="1"/>
      </xdr:nvSpPr>
      <xdr:spPr>
        <a:xfrm>
          <a:off x="1752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45083</xdr:rowOff>
    </xdr:from>
    <xdr:ext cx="534377" cy="259045"/>
    <xdr:sp macro="" textlink="">
      <xdr:nvSpPr>
        <xdr:cNvPr id="247" name="テキスト ボックス 246"/>
        <xdr:cNvSpPr txBox="1"/>
      </xdr:nvSpPr>
      <xdr:spPr>
        <a:xfrm>
          <a:off x="863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125381</xdr:rowOff>
    </xdr:from>
    <xdr:to>
      <xdr:col>24</xdr:col>
      <xdr:colOff>114300</xdr:colOff>
      <xdr:row>97</xdr:row>
      <xdr:rowOff>55531</xdr:rowOff>
    </xdr:to>
    <xdr:sp macro="" textlink="">
      <xdr:nvSpPr>
        <xdr:cNvPr id="253" name="楕円 252"/>
        <xdr:cNvSpPr/>
      </xdr:nvSpPr>
      <xdr:spPr>
        <a:xfrm>
          <a:off x="4584700" y="165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103808</xdr:rowOff>
    </xdr:from>
    <xdr:ext cx="534377" cy="259045"/>
    <xdr:sp macro="" textlink="">
      <xdr:nvSpPr>
        <xdr:cNvPr id="254" name="扶助費該当値テキスト"/>
        <xdr:cNvSpPr txBox="1"/>
      </xdr:nvSpPr>
      <xdr:spPr>
        <a:xfrm>
          <a:off x="4686300" y="165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65887</xdr:rowOff>
    </xdr:from>
    <xdr:to>
      <xdr:col>20</xdr:col>
      <xdr:colOff>38100</xdr:colOff>
      <xdr:row>97</xdr:row>
      <xdr:rowOff>167487</xdr:rowOff>
    </xdr:to>
    <xdr:sp macro="" textlink="">
      <xdr:nvSpPr>
        <xdr:cNvPr id="255" name="楕円 254"/>
        <xdr:cNvSpPr/>
      </xdr:nvSpPr>
      <xdr:spPr>
        <a:xfrm>
          <a:off x="37465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158614</xdr:rowOff>
    </xdr:from>
    <xdr:ext cx="534377" cy="259045"/>
    <xdr:sp macro="" textlink="">
      <xdr:nvSpPr>
        <xdr:cNvPr id="256" name="テキスト ボックス 255"/>
        <xdr:cNvSpPr txBox="1"/>
      </xdr:nvSpPr>
      <xdr:spPr>
        <a:xfrm>
          <a:off x="3530111" y="167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136582</xdr:rowOff>
    </xdr:from>
    <xdr:to>
      <xdr:col>15</xdr:col>
      <xdr:colOff>101600</xdr:colOff>
      <xdr:row>98</xdr:row>
      <xdr:rowOff>66732</xdr:rowOff>
    </xdr:to>
    <xdr:sp macro="" textlink="">
      <xdr:nvSpPr>
        <xdr:cNvPr id="257" name="楕円 256"/>
        <xdr:cNvSpPr/>
      </xdr:nvSpPr>
      <xdr:spPr>
        <a:xfrm>
          <a:off x="2857500" y="167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57859</xdr:rowOff>
    </xdr:from>
    <xdr:ext cx="534377" cy="259045"/>
    <xdr:sp macro="" textlink="">
      <xdr:nvSpPr>
        <xdr:cNvPr id="258" name="テキスト ボックス 257"/>
        <xdr:cNvSpPr txBox="1"/>
      </xdr:nvSpPr>
      <xdr:spPr>
        <a:xfrm>
          <a:off x="2641111" y="168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139401</xdr:rowOff>
    </xdr:from>
    <xdr:to>
      <xdr:col>10</xdr:col>
      <xdr:colOff>165100</xdr:colOff>
      <xdr:row>98</xdr:row>
      <xdr:rowOff>69551</xdr:rowOff>
    </xdr:to>
    <xdr:sp macro="" textlink="">
      <xdr:nvSpPr>
        <xdr:cNvPr id="259" name="楕円 258"/>
        <xdr:cNvSpPr/>
      </xdr:nvSpPr>
      <xdr:spPr>
        <a:xfrm>
          <a:off x="1968500" y="167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60678</xdr:rowOff>
    </xdr:from>
    <xdr:ext cx="534377" cy="259045"/>
    <xdr:sp macro="" textlink="">
      <xdr:nvSpPr>
        <xdr:cNvPr id="260" name="テキスト ボックス 259"/>
        <xdr:cNvSpPr txBox="1"/>
      </xdr:nvSpPr>
      <xdr:spPr>
        <a:xfrm>
          <a:off x="1752111" y="168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16720</xdr:rowOff>
    </xdr:from>
    <xdr:to>
      <xdr:col>6</xdr:col>
      <xdr:colOff>38100</xdr:colOff>
      <xdr:row>98</xdr:row>
      <xdr:rowOff>118320</xdr:rowOff>
    </xdr:to>
    <xdr:sp macro="" textlink="">
      <xdr:nvSpPr>
        <xdr:cNvPr id="261" name="楕円 260"/>
        <xdr:cNvSpPr/>
      </xdr:nvSpPr>
      <xdr:spPr>
        <a:xfrm>
          <a:off x="1079500" y="168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109447</xdr:rowOff>
    </xdr:from>
    <xdr:ext cx="534377" cy="259045"/>
    <xdr:sp macro="" textlink="">
      <xdr:nvSpPr>
        <xdr:cNvPr id="262" name="テキスト ボックス 261"/>
        <xdr:cNvSpPr txBox="1"/>
      </xdr:nvSpPr>
      <xdr:spPr>
        <a:xfrm>
          <a:off x="863111" y="169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57894</xdr:rowOff>
    </xdr:from>
    <xdr:to>
      <xdr:col>54</xdr:col>
      <xdr:colOff>189865</xdr:colOff>
      <xdr:row>33</xdr:row>
      <xdr:rowOff>91444</xdr:rowOff>
    </xdr:to>
    <xdr:cxnSp macro="">
      <xdr:nvCxnSpPr>
        <xdr:cNvPr id="289" name="直線コネクタ 288"/>
        <xdr:cNvCxnSpPr/>
      </xdr:nvCxnSpPr>
      <xdr:spPr>
        <a:xfrm flipV="1">
          <a:off x="10475595" y="5201394"/>
          <a:ext cx="1270" cy="547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95271</xdr:rowOff>
    </xdr:from>
    <xdr:ext cx="599010" cy="259045"/>
    <xdr:sp macro="" textlink="">
      <xdr:nvSpPr>
        <xdr:cNvPr id="290" name="補助費等最小値テキスト"/>
        <xdr:cNvSpPr txBox="1"/>
      </xdr:nvSpPr>
      <xdr:spPr>
        <a:xfrm>
          <a:off x="10528300" y="57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91444</xdr:rowOff>
    </xdr:from>
    <xdr:to>
      <xdr:col>55</xdr:col>
      <xdr:colOff>88900</xdr:colOff>
      <xdr:row>33</xdr:row>
      <xdr:rowOff>91444</xdr:rowOff>
    </xdr:to>
    <xdr:cxnSp macro="">
      <xdr:nvCxnSpPr>
        <xdr:cNvPr id="291" name="直線コネクタ 290"/>
        <xdr:cNvCxnSpPr/>
      </xdr:nvCxnSpPr>
      <xdr:spPr>
        <a:xfrm>
          <a:off x="10388600" y="574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4571</xdr:rowOff>
    </xdr:from>
    <xdr:ext cx="599010" cy="259045"/>
    <xdr:sp macro="" textlink="">
      <xdr:nvSpPr>
        <xdr:cNvPr id="292" name="補助費等最大値テキスト"/>
        <xdr:cNvSpPr txBox="1"/>
      </xdr:nvSpPr>
      <xdr:spPr>
        <a:xfrm>
          <a:off x="10528300" y="497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57894</xdr:rowOff>
    </xdr:from>
    <xdr:to>
      <xdr:col>55</xdr:col>
      <xdr:colOff>88900</xdr:colOff>
      <xdr:row>30</xdr:row>
      <xdr:rowOff>57894</xdr:rowOff>
    </xdr:to>
    <xdr:cxnSp macro="">
      <xdr:nvCxnSpPr>
        <xdr:cNvPr id="293" name="直線コネクタ 292"/>
        <xdr:cNvCxnSpPr/>
      </xdr:nvCxnSpPr>
      <xdr:spPr>
        <a:xfrm>
          <a:off x="10388600" y="52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142661</xdr:rowOff>
    </xdr:from>
    <xdr:to>
      <xdr:col>55</xdr:col>
      <xdr:colOff>0</xdr:colOff>
      <xdr:row>39</xdr:row>
      <xdr:rowOff>109176</xdr:rowOff>
    </xdr:to>
    <xdr:cxnSp macro="">
      <xdr:nvCxnSpPr>
        <xdr:cNvPr id="294" name="直線コネクタ 293"/>
        <xdr:cNvCxnSpPr/>
      </xdr:nvCxnSpPr>
      <xdr:spPr>
        <a:xfrm flipV="1">
          <a:off x="9639300" y="5629061"/>
          <a:ext cx="838200" cy="116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68811</xdr:rowOff>
    </xdr:from>
    <xdr:ext cx="599010" cy="259045"/>
    <xdr:sp macro="" textlink="">
      <xdr:nvSpPr>
        <xdr:cNvPr id="295" name="補助費等平均値テキスト"/>
        <xdr:cNvSpPr txBox="1"/>
      </xdr:nvSpPr>
      <xdr:spPr>
        <a:xfrm>
          <a:off x="10528300" y="53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45934</xdr:rowOff>
    </xdr:from>
    <xdr:to>
      <xdr:col>55</xdr:col>
      <xdr:colOff>50800</xdr:colOff>
      <xdr:row>32</xdr:row>
      <xdr:rowOff>147534</xdr:rowOff>
    </xdr:to>
    <xdr:sp macro="" textlink="">
      <xdr:nvSpPr>
        <xdr:cNvPr id="296" name="フローチャート: 判断 295"/>
        <xdr:cNvSpPr/>
      </xdr:nvSpPr>
      <xdr:spPr>
        <a:xfrm>
          <a:off x="10426700" y="553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109176</xdr:rowOff>
    </xdr:from>
    <xdr:to>
      <xdr:col>50</xdr:col>
      <xdr:colOff>114300</xdr:colOff>
      <xdr:row>39</xdr:row>
      <xdr:rowOff>113030</xdr:rowOff>
    </xdr:to>
    <xdr:cxnSp macro="">
      <xdr:nvCxnSpPr>
        <xdr:cNvPr id="297" name="直線コネクタ 296"/>
        <xdr:cNvCxnSpPr/>
      </xdr:nvCxnSpPr>
      <xdr:spPr>
        <a:xfrm flipV="1">
          <a:off x="8750300" y="6795726"/>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20287</xdr:rowOff>
    </xdr:from>
    <xdr:to>
      <xdr:col>50</xdr:col>
      <xdr:colOff>165100</xdr:colOff>
      <xdr:row>39</xdr:row>
      <xdr:rowOff>121887</xdr:rowOff>
    </xdr:to>
    <xdr:sp macro="" textlink="">
      <xdr:nvSpPr>
        <xdr:cNvPr id="298" name="フローチャート: 判断 297"/>
        <xdr:cNvSpPr/>
      </xdr:nvSpPr>
      <xdr:spPr>
        <a:xfrm>
          <a:off x="9588500" y="6706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138414</xdr:rowOff>
    </xdr:from>
    <xdr:ext cx="534377" cy="259045"/>
    <xdr:sp macro="" textlink="">
      <xdr:nvSpPr>
        <xdr:cNvPr id="299" name="テキスト ボックス 298"/>
        <xdr:cNvSpPr txBox="1"/>
      </xdr:nvSpPr>
      <xdr:spPr>
        <a:xfrm>
          <a:off x="9372111" y="648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110287</xdr:rowOff>
    </xdr:from>
    <xdr:to>
      <xdr:col>45</xdr:col>
      <xdr:colOff>177800</xdr:colOff>
      <xdr:row>39</xdr:row>
      <xdr:rowOff>113030</xdr:rowOff>
    </xdr:to>
    <xdr:cxnSp macro="">
      <xdr:nvCxnSpPr>
        <xdr:cNvPr id="300" name="直線コネクタ 299"/>
        <xdr:cNvCxnSpPr/>
      </xdr:nvCxnSpPr>
      <xdr:spPr>
        <a:xfrm>
          <a:off x="7861300" y="679683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25066</xdr:rowOff>
    </xdr:from>
    <xdr:to>
      <xdr:col>46</xdr:col>
      <xdr:colOff>38100</xdr:colOff>
      <xdr:row>39</xdr:row>
      <xdr:rowOff>126666</xdr:rowOff>
    </xdr:to>
    <xdr:sp macro="" textlink="">
      <xdr:nvSpPr>
        <xdr:cNvPr id="301" name="フローチャート: 判断 300"/>
        <xdr:cNvSpPr/>
      </xdr:nvSpPr>
      <xdr:spPr>
        <a:xfrm>
          <a:off x="8699500" y="671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143193</xdr:rowOff>
    </xdr:from>
    <xdr:ext cx="534377" cy="259045"/>
    <xdr:sp macro="" textlink="">
      <xdr:nvSpPr>
        <xdr:cNvPr id="302" name="テキスト ボックス 301"/>
        <xdr:cNvSpPr txBox="1"/>
      </xdr:nvSpPr>
      <xdr:spPr>
        <a:xfrm>
          <a:off x="8483111" y="648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110287</xdr:rowOff>
    </xdr:from>
    <xdr:to>
      <xdr:col>41</xdr:col>
      <xdr:colOff>50800</xdr:colOff>
      <xdr:row>39</xdr:row>
      <xdr:rowOff>121684</xdr:rowOff>
    </xdr:to>
    <xdr:cxnSp macro="">
      <xdr:nvCxnSpPr>
        <xdr:cNvPr id="303" name="直線コネクタ 302"/>
        <xdr:cNvCxnSpPr/>
      </xdr:nvCxnSpPr>
      <xdr:spPr>
        <a:xfrm flipV="1">
          <a:off x="6972300" y="6796837"/>
          <a:ext cx="8890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31532</xdr:rowOff>
    </xdr:from>
    <xdr:to>
      <xdr:col>41</xdr:col>
      <xdr:colOff>101600</xdr:colOff>
      <xdr:row>39</xdr:row>
      <xdr:rowOff>133132</xdr:rowOff>
    </xdr:to>
    <xdr:sp macro="" textlink="">
      <xdr:nvSpPr>
        <xdr:cNvPr id="304" name="フローチャート: 判断 303"/>
        <xdr:cNvSpPr/>
      </xdr:nvSpPr>
      <xdr:spPr>
        <a:xfrm>
          <a:off x="7810500" y="671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149659</xdr:rowOff>
    </xdr:from>
    <xdr:ext cx="534377" cy="259045"/>
    <xdr:sp macro="" textlink="">
      <xdr:nvSpPr>
        <xdr:cNvPr id="305" name="テキスト ボックス 304"/>
        <xdr:cNvSpPr txBox="1"/>
      </xdr:nvSpPr>
      <xdr:spPr>
        <a:xfrm>
          <a:off x="7594111" y="64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30379</xdr:rowOff>
    </xdr:from>
    <xdr:to>
      <xdr:col>36</xdr:col>
      <xdr:colOff>165100</xdr:colOff>
      <xdr:row>39</xdr:row>
      <xdr:rowOff>131979</xdr:rowOff>
    </xdr:to>
    <xdr:sp macro="" textlink="">
      <xdr:nvSpPr>
        <xdr:cNvPr id="306" name="フローチャート: 判断 305"/>
        <xdr:cNvSpPr/>
      </xdr:nvSpPr>
      <xdr:spPr>
        <a:xfrm>
          <a:off x="6921500" y="67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148506</xdr:rowOff>
    </xdr:from>
    <xdr:ext cx="534377" cy="259045"/>
    <xdr:sp macro="" textlink="">
      <xdr:nvSpPr>
        <xdr:cNvPr id="307" name="テキスト ボックス 306"/>
        <xdr:cNvSpPr txBox="1"/>
      </xdr:nvSpPr>
      <xdr:spPr>
        <a:xfrm>
          <a:off x="6705111" y="64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91861</xdr:rowOff>
    </xdr:from>
    <xdr:to>
      <xdr:col>55</xdr:col>
      <xdr:colOff>50800</xdr:colOff>
      <xdr:row>33</xdr:row>
      <xdr:rowOff>22011</xdr:rowOff>
    </xdr:to>
    <xdr:sp macro="" textlink="">
      <xdr:nvSpPr>
        <xdr:cNvPr id="313" name="楕円 312"/>
        <xdr:cNvSpPr/>
      </xdr:nvSpPr>
      <xdr:spPr>
        <a:xfrm>
          <a:off x="10426700" y="55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24361</xdr:rowOff>
    </xdr:from>
    <xdr:ext cx="599010" cy="259045"/>
    <xdr:sp macro="" textlink="">
      <xdr:nvSpPr>
        <xdr:cNvPr id="314" name="補助費等該当値テキスト"/>
        <xdr:cNvSpPr txBox="1"/>
      </xdr:nvSpPr>
      <xdr:spPr>
        <a:xfrm>
          <a:off x="10528300" y="551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58376</xdr:rowOff>
    </xdr:from>
    <xdr:to>
      <xdr:col>50</xdr:col>
      <xdr:colOff>165100</xdr:colOff>
      <xdr:row>39</xdr:row>
      <xdr:rowOff>159976</xdr:rowOff>
    </xdr:to>
    <xdr:sp macro="" textlink="">
      <xdr:nvSpPr>
        <xdr:cNvPr id="315" name="楕円 314"/>
        <xdr:cNvSpPr/>
      </xdr:nvSpPr>
      <xdr:spPr>
        <a:xfrm>
          <a:off x="9588500" y="67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151103</xdr:rowOff>
    </xdr:from>
    <xdr:ext cx="534377" cy="259045"/>
    <xdr:sp macro="" textlink="">
      <xdr:nvSpPr>
        <xdr:cNvPr id="316" name="テキスト ボックス 315"/>
        <xdr:cNvSpPr txBox="1"/>
      </xdr:nvSpPr>
      <xdr:spPr>
        <a:xfrm>
          <a:off x="9372111" y="68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62230</xdr:rowOff>
    </xdr:from>
    <xdr:to>
      <xdr:col>46</xdr:col>
      <xdr:colOff>38100</xdr:colOff>
      <xdr:row>39</xdr:row>
      <xdr:rowOff>163830</xdr:rowOff>
    </xdr:to>
    <xdr:sp macro="" textlink="">
      <xdr:nvSpPr>
        <xdr:cNvPr id="317" name="楕円 316"/>
        <xdr:cNvSpPr/>
      </xdr:nvSpPr>
      <xdr:spPr>
        <a:xfrm>
          <a:off x="8699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154957</xdr:rowOff>
    </xdr:from>
    <xdr:ext cx="534377" cy="259045"/>
    <xdr:sp macro="" textlink="">
      <xdr:nvSpPr>
        <xdr:cNvPr id="318" name="テキスト ボックス 317"/>
        <xdr:cNvSpPr txBox="1"/>
      </xdr:nvSpPr>
      <xdr:spPr>
        <a:xfrm>
          <a:off x="8483111" y="68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59487</xdr:rowOff>
    </xdr:from>
    <xdr:to>
      <xdr:col>41</xdr:col>
      <xdr:colOff>101600</xdr:colOff>
      <xdr:row>39</xdr:row>
      <xdr:rowOff>161087</xdr:rowOff>
    </xdr:to>
    <xdr:sp macro="" textlink="">
      <xdr:nvSpPr>
        <xdr:cNvPr id="319" name="楕円 318"/>
        <xdr:cNvSpPr/>
      </xdr:nvSpPr>
      <xdr:spPr>
        <a:xfrm>
          <a:off x="7810500" y="67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152214</xdr:rowOff>
    </xdr:from>
    <xdr:ext cx="534377" cy="259045"/>
    <xdr:sp macro="" textlink="">
      <xdr:nvSpPr>
        <xdr:cNvPr id="320" name="テキスト ボックス 319"/>
        <xdr:cNvSpPr txBox="1"/>
      </xdr:nvSpPr>
      <xdr:spPr>
        <a:xfrm>
          <a:off x="7594111" y="68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70884</xdr:rowOff>
    </xdr:from>
    <xdr:to>
      <xdr:col>36</xdr:col>
      <xdr:colOff>165100</xdr:colOff>
      <xdr:row>40</xdr:row>
      <xdr:rowOff>1034</xdr:rowOff>
    </xdr:to>
    <xdr:sp macro="" textlink="">
      <xdr:nvSpPr>
        <xdr:cNvPr id="321" name="楕円 320"/>
        <xdr:cNvSpPr/>
      </xdr:nvSpPr>
      <xdr:spPr>
        <a:xfrm>
          <a:off x="6921500" y="67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163611</xdr:rowOff>
    </xdr:from>
    <xdr:ext cx="534377" cy="259045"/>
    <xdr:sp macro="" textlink="">
      <xdr:nvSpPr>
        <xdr:cNvPr id="322" name="テキスト ボックス 321"/>
        <xdr:cNvSpPr txBox="1"/>
      </xdr:nvSpPr>
      <xdr:spPr>
        <a:xfrm>
          <a:off x="6705111" y="68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31858</xdr:rowOff>
    </xdr:from>
    <xdr:to>
      <xdr:col>54</xdr:col>
      <xdr:colOff>189865</xdr:colOff>
      <xdr:row>59</xdr:row>
      <xdr:rowOff>102571</xdr:rowOff>
    </xdr:to>
    <xdr:cxnSp macro="">
      <xdr:nvCxnSpPr>
        <xdr:cNvPr id="347" name="直線コネクタ 346"/>
        <xdr:cNvCxnSpPr/>
      </xdr:nvCxnSpPr>
      <xdr:spPr>
        <a:xfrm flipV="1">
          <a:off x="10475595" y="8947258"/>
          <a:ext cx="1270" cy="127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106398</xdr:rowOff>
    </xdr:from>
    <xdr:ext cx="534377" cy="259045"/>
    <xdr:sp macro="" textlink="">
      <xdr:nvSpPr>
        <xdr:cNvPr id="348" name="普通建設事業費最小値テキスト"/>
        <xdr:cNvSpPr txBox="1"/>
      </xdr:nvSpPr>
      <xdr:spPr>
        <a:xfrm>
          <a:off x="10528300" y="102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102571</xdr:rowOff>
    </xdr:from>
    <xdr:to>
      <xdr:col>55</xdr:col>
      <xdr:colOff>88900</xdr:colOff>
      <xdr:row>59</xdr:row>
      <xdr:rowOff>102571</xdr:rowOff>
    </xdr:to>
    <xdr:cxnSp macro="">
      <xdr:nvCxnSpPr>
        <xdr:cNvPr id="349" name="直線コネクタ 348"/>
        <xdr:cNvCxnSpPr/>
      </xdr:nvCxnSpPr>
      <xdr:spPr>
        <a:xfrm>
          <a:off x="10388600" y="10218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149985</xdr:rowOff>
    </xdr:from>
    <xdr:ext cx="534377" cy="259045"/>
    <xdr:sp macro="" textlink="">
      <xdr:nvSpPr>
        <xdr:cNvPr id="350" name="普通建設事業費最大値テキスト"/>
        <xdr:cNvSpPr txBox="1"/>
      </xdr:nvSpPr>
      <xdr:spPr>
        <a:xfrm>
          <a:off x="10528300" y="87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31858</xdr:rowOff>
    </xdr:from>
    <xdr:to>
      <xdr:col>55</xdr:col>
      <xdr:colOff>88900</xdr:colOff>
      <xdr:row>52</xdr:row>
      <xdr:rowOff>31858</xdr:rowOff>
    </xdr:to>
    <xdr:cxnSp macro="">
      <xdr:nvCxnSpPr>
        <xdr:cNvPr id="351" name="直線コネクタ 350"/>
        <xdr:cNvCxnSpPr/>
      </xdr:nvCxnSpPr>
      <xdr:spPr>
        <a:xfrm>
          <a:off x="10388600" y="8947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122955</xdr:rowOff>
    </xdr:from>
    <xdr:to>
      <xdr:col>55</xdr:col>
      <xdr:colOff>0</xdr:colOff>
      <xdr:row>52</xdr:row>
      <xdr:rowOff>31858</xdr:rowOff>
    </xdr:to>
    <xdr:cxnSp macro="">
      <xdr:nvCxnSpPr>
        <xdr:cNvPr id="352" name="直線コネクタ 351"/>
        <xdr:cNvCxnSpPr/>
      </xdr:nvCxnSpPr>
      <xdr:spPr>
        <a:xfrm>
          <a:off x="9639300" y="8695455"/>
          <a:ext cx="838200" cy="2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43305</xdr:rowOff>
    </xdr:from>
    <xdr:ext cx="534377" cy="259045"/>
    <xdr:sp macro="" textlink="">
      <xdr:nvSpPr>
        <xdr:cNvPr id="353" name="普通建設事業費平均値テキスト"/>
        <xdr:cNvSpPr txBox="1"/>
      </xdr:nvSpPr>
      <xdr:spPr>
        <a:xfrm>
          <a:off x="10528300" y="9644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64878</xdr:rowOff>
    </xdr:from>
    <xdr:to>
      <xdr:col>55</xdr:col>
      <xdr:colOff>50800</xdr:colOff>
      <xdr:row>56</xdr:row>
      <xdr:rowOff>166478</xdr:rowOff>
    </xdr:to>
    <xdr:sp macro="" textlink="">
      <xdr:nvSpPr>
        <xdr:cNvPr id="354" name="フローチャート: 判断 353"/>
        <xdr:cNvSpPr/>
      </xdr:nvSpPr>
      <xdr:spPr>
        <a:xfrm>
          <a:off x="104267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122955</xdr:rowOff>
    </xdr:from>
    <xdr:to>
      <xdr:col>50</xdr:col>
      <xdr:colOff>114300</xdr:colOff>
      <xdr:row>54</xdr:row>
      <xdr:rowOff>138995</xdr:rowOff>
    </xdr:to>
    <xdr:cxnSp macro="">
      <xdr:nvCxnSpPr>
        <xdr:cNvPr id="355" name="直線コネクタ 354"/>
        <xdr:cNvCxnSpPr/>
      </xdr:nvCxnSpPr>
      <xdr:spPr>
        <a:xfrm flipV="1">
          <a:off x="8750300" y="8695455"/>
          <a:ext cx="889000" cy="7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12033</xdr:rowOff>
    </xdr:from>
    <xdr:to>
      <xdr:col>50</xdr:col>
      <xdr:colOff>165100</xdr:colOff>
      <xdr:row>56</xdr:row>
      <xdr:rowOff>113633</xdr:rowOff>
    </xdr:to>
    <xdr:sp macro="" textlink="">
      <xdr:nvSpPr>
        <xdr:cNvPr id="356" name="フローチャート: 判断 355"/>
        <xdr:cNvSpPr/>
      </xdr:nvSpPr>
      <xdr:spPr>
        <a:xfrm>
          <a:off x="9588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104760</xdr:rowOff>
    </xdr:from>
    <xdr:ext cx="534377" cy="259045"/>
    <xdr:sp macro="" textlink="">
      <xdr:nvSpPr>
        <xdr:cNvPr id="357" name="テキスト ボックス 356"/>
        <xdr:cNvSpPr txBox="1"/>
      </xdr:nvSpPr>
      <xdr:spPr>
        <a:xfrm>
          <a:off x="9372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138995</xdr:rowOff>
    </xdr:from>
    <xdr:to>
      <xdr:col>45</xdr:col>
      <xdr:colOff>177800</xdr:colOff>
      <xdr:row>55</xdr:row>
      <xdr:rowOff>142101</xdr:rowOff>
    </xdr:to>
    <xdr:cxnSp macro="">
      <xdr:nvCxnSpPr>
        <xdr:cNvPr id="358" name="直線コネクタ 357"/>
        <xdr:cNvCxnSpPr/>
      </xdr:nvCxnSpPr>
      <xdr:spPr>
        <a:xfrm flipV="1">
          <a:off x="7861300" y="9397295"/>
          <a:ext cx="889000" cy="1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31331</xdr:rowOff>
    </xdr:from>
    <xdr:to>
      <xdr:col>46</xdr:col>
      <xdr:colOff>38100</xdr:colOff>
      <xdr:row>56</xdr:row>
      <xdr:rowOff>132931</xdr:rowOff>
    </xdr:to>
    <xdr:sp macro="" textlink="">
      <xdr:nvSpPr>
        <xdr:cNvPr id="359" name="フローチャート: 判断 358"/>
        <xdr:cNvSpPr/>
      </xdr:nvSpPr>
      <xdr:spPr>
        <a:xfrm>
          <a:off x="8699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124058</xdr:rowOff>
    </xdr:from>
    <xdr:ext cx="534377" cy="259045"/>
    <xdr:sp macro="" textlink="">
      <xdr:nvSpPr>
        <xdr:cNvPr id="360" name="テキスト ボックス 359"/>
        <xdr:cNvSpPr txBox="1"/>
      </xdr:nvSpPr>
      <xdr:spPr>
        <a:xfrm>
          <a:off x="8483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26962</xdr:rowOff>
    </xdr:from>
    <xdr:to>
      <xdr:col>41</xdr:col>
      <xdr:colOff>50800</xdr:colOff>
      <xdr:row>55</xdr:row>
      <xdr:rowOff>142101</xdr:rowOff>
    </xdr:to>
    <xdr:cxnSp macro="">
      <xdr:nvCxnSpPr>
        <xdr:cNvPr id="361" name="直線コネクタ 360"/>
        <xdr:cNvCxnSpPr/>
      </xdr:nvCxnSpPr>
      <xdr:spPr>
        <a:xfrm>
          <a:off x="6972300" y="9456712"/>
          <a:ext cx="889000" cy="1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23635</xdr:rowOff>
    </xdr:from>
    <xdr:to>
      <xdr:col>41</xdr:col>
      <xdr:colOff>101600</xdr:colOff>
      <xdr:row>56</xdr:row>
      <xdr:rowOff>125235</xdr:rowOff>
    </xdr:to>
    <xdr:sp macro="" textlink="">
      <xdr:nvSpPr>
        <xdr:cNvPr id="362" name="フローチャート: 判断 361"/>
        <xdr:cNvSpPr/>
      </xdr:nvSpPr>
      <xdr:spPr>
        <a:xfrm>
          <a:off x="7810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116362</xdr:rowOff>
    </xdr:from>
    <xdr:ext cx="534377" cy="259045"/>
    <xdr:sp macro="" textlink="">
      <xdr:nvSpPr>
        <xdr:cNvPr id="363" name="テキスト ボックス 362"/>
        <xdr:cNvSpPr txBox="1"/>
      </xdr:nvSpPr>
      <xdr:spPr>
        <a:xfrm>
          <a:off x="7594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77832</xdr:rowOff>
    </xdr:from>
    <xdr:to>
      <xdr:col>36</xdr:col>
      <xdr:colOff>165100</xdr:colOff>
      <xdr:row>57</xdr:row>
      <xdr:rowOff>7982</xdr:rowOff>
    </xdr:to>
    <xdr:sp macro="" textlink="">
      <xdr:nvSpPr>
        <xdr:cNvPr id="364" name="フローチャート: 判断 363"/>
        <xdr:cNvSpPr/>
      </xdr:nvSpPr>
      <xdr:spPr>
        <a:xfrm>
          <a:off x="6921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170559</xdr:rowOff>
    </xdr:from>
    <xdr:ext cx="534377" cy="259045"/>
    <xdr:sp macro="" textlink="">
      <xdr:nvSpPr>
        <xdr:cNvPr id="365" name="テキスト ボックス 364"/>
        <xdr:cNvSpPr txBox="1"/>
      </xdr:nvSpPr>
      <xdr:spPr>
        <a:xfrm>
          <a:off x="6705111" y="9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152508</xdr:rowOff>
    </xdr:from>
    <xdr:to>
      <xdr:col>55</xdr:col>
      <xdr:colOff>50800</xdr:colOff>
      <xdr:row>52</xdr:row>
      <xdr:rowOff>82658</xdr:rowOff>
    </xdr:to>
    <xdr:sp macro="" textlink="">
      <xdr:nvSpPr>
        <xdr:cNvPr id="371" name="楕円 370"/>
        <xdr:cNvSpPr/>
      </xdr:nvSpPr>
      <xdr:spPr>
        <a:xfrm>
          <a:off x="10426700" y="88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105535</xdr:rowOff>
    </xdr:from>
    <xdr:ext cx="534377" cy="259045"/>
    <xdr:sp macro="" textlink="">
      <xdr:nvSpPr>
        <xdr:cNvPr id="372" name="普通建設事業費該当値テキスト"/>
        <xdr:cNvSpPr txBox="1"/>
      </xdr:nvSpPr>
      <xdr:spPr>
        <a:xfrm>
          <a:off x="10528300" y="884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72155</xdr:rowOff>
    </xdr:from>
    <xdr:to>
      <xdr:col>50</xdr:col>
      <xdr:colOff>165100</xdr:colOff>
      <xdr:row>51</xdr:row>
      <xdr:rowOff>2305</xdr:rowOff>
    </xdr:to>
    <xdr:sp macro="" textlink="">
      <xdr:nvSpPr>
        <xdr:cNvPr id="373" name="楕円 372"/>
        <xdr:cNvSpPr/>
      </xdr:nvSpPr>
      <xdr:spPr>
        <a:xfrm>
          <a:off x="9588500" y="86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18832</xdr:rowOff>
    </xdr:from>
    <xdr:ext cx="534377" cy="259045"/>
    <xdr:sp macro="" textlink="">
      <xdr:nvSpPr>
        <xdr:cNvPr id="374" name="テキスト ボックス 373"/>
        <xdr:cNvSpPr txBox="1"/>
      </xdr:nvSpPr>
      <xdr:spPr>
        <a:xfrm>
          <a:off x="9372111" y="84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88195</xdr:rowOff>
    </xdr:from>
    <xdr:to>
      <xdr:col>46</xdr:col>
      <xdr:colOff>38100</xdr:colOff>
      <xdr:row>55</xdr:row>
      <xdr:rowOff>18345</xdr:rowOff>
    </xdr:to>
    <xdr:sp macro="" textlink="">
      <xdr:nvSpPr>
        <xdr:cNvPr id="375" name="楕円 374"/>
        <xdr:cNvSpPr/>
      </xdr:nvSpPr>
      <xdr:spPr>
        <a:xfrm>
          <a:off x="8699500" y="93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34872</xdr:rowOff>
    </xdr:from>
    <xdr:ext cx="534377" cy="259045"/>
    <xdr:sp macro="" textlink="">
      <xdr:nvSpPr>
        <xdr:cNvPr id="376" name="テキスト ボックス 375"/>
        <xdr:cNvSpPr txBox="1"/>
      </xdr:nvSpPr>
      <xdr:spPr>
        <a:xfrm>
          <a:off x="8483111" y="91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91301</xdr:rowOff>
    </xdr:from>
    <xdr:to>
      <xdr:col>41</xdr:col>
      <xdr:colOff>101600</xdr:colOff>
      <xdr:row>56</xdr:row>
      <xdr:rowOff>21451</xdr:rowOff>
    </xdr:to>
    <xdr:sp macro="" textlink="">
      <xdr:nvSpPr>
        <xdr:cNvPr id="377" name="楕円 376"/>
        <xdr:cNvSpPr/>
      </xdr:nvSpPr>
      <xdr:spPr>
        <a:xfrm>
          <a:off x="7810500" y="9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37978</xdr:rowOff>
    </xdr:from>
    <xdr:ext cx="534377" cy="259045"/>
    <xdr:sp macro="" textlink="">
      <xdr:nvSpPr>
        <xdr:cNvPr id="378" name="テキスト ボックス 377"/>
        <xdr:cNvSpPr txBox="1"/>
      </xdr:nvSpPr>
      <xdr:spPr>
        <a:xfrm>
          <a:off x="7594111" y="92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147612</xdr:rowOff>
    </xdr:from>
    <xdr:to>
      <xdr:col>36</xdr:col>
      <xdr:colOff>165100</xdr:colOff>
      <xdr:row>55</xdr:row>
      <xdr:rowOff>77762</xdr:rowOff>
    </xdr:to>
    <xdr:sp macro="" textlink="">
      <xdr:nvSpPr>
        <xdr:cNvPr id="379" name="楕円 378"/>
        <xdr:cNvSpPr/>
      </xdr:nvSpPr>
      <xdr:spPr>
        <a:xfrm>
          <a:off x="6921500" y="94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94289</xdr:rowOff>
    </xdr:from>
    <xdr:ext cx="534377" cy="259045"/>
    <xdr:sp macro="" textlink="">
      <xdr:nvSpPr>
        <xdr:cNvPr id="380" name="テキスト ボックス 379"/>
        <xdr:cNvSpPr txBox="1"/>
      </xdr:nvSpPr>
      <xdr:spPr>
        <a:xfrm>
          <a:off x="6705111" y="918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404" name="直線コネクタ 403"/>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5"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6" name="直線コネクタ 405"/>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7"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8" name="直線コネクタ 407"/>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5511</xdr:rowOff>
    </xdr:from>
    <xdr:to>
      <xdr:col>55</xdr:col>
      <xdr:colOff>0</xdr:colOff>
      <xdr:row>77</xdr:row>
      <xdr:rowOff>86283</xdr:rowOff>
    </xdr:to>
    <xdr:cxnSp macro="">
      <xdr:nvCxnSpPr>
        <xdr:cNvPr id="409" name="直線コネクタ 408"/>
        <xdr:cNvCxnSpPr/>
      </xdr:nvCxnSpPr>
      <xdr:spPr>
        <a:xfrm>
          <a:off x="9639300" y="13207161"/>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128046</xdr:rowOff>
    </xdr:from>
    <xdr:ext cx="534377" cy="259045"/>
    <xdr:sp macro="" textlink="">
      <xdr:nvSpPr>
        <xdr:cNvPr id="410" name="普通建設事業費 （ うち新規整備　）平均値テキスト"/>
        <xdr:cNvSpPr txBox="1"/>
      </xdr:nvSpPr>
      <xdr:spPr>
        <a:xfrm>
          <a:off x="10528300" y="1298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11" name="フローチャート: 判断 410"/>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5511</xdr:rowOff>
    </xdr:from>
    <xdr:to>
      <xdr:col>50</xdr:col>
      <xdr:colOff>114300</xdr:colOff>
      <xdr:row>77</xdr:row>
      <xdr:rowOff>126709</xdr:rowOff>
    </xdr:to>
    <xdr:cxnSp macro="">
      <xdr:nvCxnSpPr>
        <xdr:cNvPr id="412" name="直線コネクタ 411"/>
        <xdr:cNvCxnSpPr/>
      </xdr:nvCxnSpPr>
      <xdr:spPr>
        <a:xfrm flipV="1">
          <a:off x="8750300" y="13207161"/>
          <a:ext cx="889000" cy="12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13" name="フローチャート: 判断 412"/>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143476</xdr:rowOff>
    </xdr:from>
    <xdr:ext cx="534377" cy="259045"/>
    <xdr:sp macro="" textlink="">
      <xdr:nvSpPr>
        <xdr:cNvPr id="414" name="テキスト ボックス 413"/>
        <xdr:cNvSpPr txBox="1"/>
      </xdr:nvSpPr>
      <xdr:spPr>
        <a:xfrm>
          <a:off x="9372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85827</xdr:rowOff>
    </xdr:from>
    <xdr:to>
      <xdr:col>45</xdr:col>
      <xdr:colOff>177800</xdr:colOff>
      <xdr:row>77</xdr:row>
      <xdr:rowOff>126709</xdr:rowOff>
    </xdr:to>
    <xdr:cxnSp macro="">
      <xdr:nvCxnSpPr>
        <xdr:cNvPr id="415" name="直線コネクタ 414"/>
        <xdr:cNvCxnSpPr/>
      </xdr:nvCxnSpPr>
      <xdr:spPr>
        <a:xfrm>
          <a:off x="7861300" y="13287477"/>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6" name="フローチャート: 判断 415"/>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34129</xdr:rowOff>
    </xdr:from>
    <xdr:ext cx="534377" cy="259045"/>
    <xdr:sp macro="" textlink="">
      <xdr:nvSpPr>
        <xdr:cNvPr id="417" name="テキスト ボックス 416"/>
        <xdr:cNvSpPr txBox="1"/>
      </xdr:nvSpPr>
      <xdr:spPr>
        <a:xfrm>
          <a:off x="8483111" y="128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110973</xdr:rowOff>
    </xdr:from>
    <xdr:to>
      <xdr:col>41</xdr:col>
      <xdr:colOff>50800</xdr:colOff>
      <xdr:row>77</xdr:row>
      <xdr:rowOff>85827</xdr:rowOff>
    </xdr:to>
    <xdr:cxnSp macro="">
      <xdr:nvCxnSpPr>
        <xdr:cNvPr id="418" name="直線コネクタ 417"/>
        <xdr:cNvCxnSpPr/>
      </xdr:nvCxnSpPr>
      <xdr:spPr>
        <a:xfrm>
          <a:off x="6972300" y="13141173"/>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9" name="フローチャート: 判断 418"/>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137228</xdr:rowOff>
    </xdr:from>
    <xdr:ext cx="534377" cy="259045"/>
    <xdr:sp macro="" textlink="">
      <xdr:nvSpPr>
        <xdr:cNvPr id="420" name="テキスト ボックス 419"/>
        <xdr:cNvSpPr txBox="1"/>
      </xdr:nvSpPr>
      <xdr:spPr>
        <a:xfrm>
          <a:off x="7594111" y="128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21" name="フローチャート: 判断 420"/>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22" name="テキスト ボックス 421"/>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35483</xdr:rowOff>
    </xdr:from>
    <xdr:to>
      <xdr:col>55</xdr:col>
      <xdr:colOff>50800</xdr:colOff>
      <xdr:row>77</xdr:row>
      <xdr:rowOff>137083</xdr:rowOff>
    </xdr:to>
    <xdr:sp macro="" textlink="">
      <xdr:nvSpPr>
        <xdr:cNvPr id="428" name="楕円 427"/>
        <xdr:cNvSpPr/>
      </xdr:nvSpPr>
      <xdr:spPr>
        <a:xfrm>
          <a:off x="10426700" y="132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13910</xdr:rowOff>
    </xdr:from>
    <xdr:ext cx="469744" cy="259045"/>
    <xdr:sp macro="" textlink="">
      <xdr:nvSpPr>
        <xdr:cNvPr id="429" name="普通建設事業費 （ うち新規整備　）該当値テキスト"/>
        <xdr:cNvSpPr txBox="1"/>
      </xdr:nvSpPr>
      <xdr:spPr>
        <a:xfrm>
          <a:off x="10528300" y="1321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126161</xdr:rowOff>
    </xdr:from>
    <xdr:to>
      <xdr:col>50</xdr:col>
      <xdr:colOff>165100</xdr:colOff>
      <xdr:row>77</xdr:row>
      <xdr:rowOff>56311</xdr:rowOff>
    </xdr:to>
    <xdr:sp macro="" textlink="">
      <xdr:nvSpPr>
        <xdr:cNvPr id="430" name="楕円 429"/>
        <xdr:cNvSpPr/>
      </xdr:nvSpPr>
      <xdr:spPr>
        <a:xfrm>
          <a:off x="9588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47438</xdr:rowOff>
    </xdr:from>
    <xdr:ext cx="534377" cy="259045"/>
    <xdr:sp macro="" textlink="">
      <xdr:nvSpPr>
        <xdr:cNvPr id="431" name="テキスト ボックス 430"/>
        <xdr:cNvSpPr txBox="1"/>
      </xdr:nvSpPr>
      <xdr:spPr>
        <a:xfrm>
          <a:off x="9372111" y="1324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75909</xdr:rowOff>
    </xdr:from>
    <xdr:to>
      <xdr:col>46</xdr:col>
      <xdr:colOff>38100</xdr:colOff>
      <xdr:row>78</xdr:row>
      <xdr:rowOff>6059</xdr:rowOff>
    </xdr:to>
    <xdr:sp macro="" textlink="">
      <xdr:nvSpPr>
        <xdr:cNvPr id="432" name="楕円 431"/>
        <xdr:cNvSpPr/>
      </xdr:nvSpPr>
      <xdr:spPr>
        <a:xfrm>
          <a:off x="8699500" y="132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168636</xdr:rowOff>
    </xdr:from>
    <xdr:ext cx="469744" cy="259045"/>
    <xdr:sp macro="" textlink="">
      <xdr:nvSpPr>
        <xdr:cNvPr id="433" name="テキスト ボックス 432"/>
        <xdr:cNvSpPr txBox="1"/>
      </xdr:nvSpPr>
      <xdr:spPr>
        <a:xfrm>
          <a:off x="8515428" y="1337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35027</xdr:rowOff>
    </xdr:from>
    <xdr:to>
      <xdr:col>41</xdr:col>
      <xdr:colOff>101600</xdr:colOff>
      <xdr:row>77</xdr:row>
      <xdr:rowOff>136627</xdr:rowOff>
    </xdr:to>
    <xdr:sp macro="" textlink="">
      <xdr:nvSpPr>
        <xdr:cNvPr id="434" name="楕円 433"/>
        <xdr:cNvSpPr/>
      </xdr:nvSpPr>
      <xdr:spPr>
        <a:xfrm>
          <a:off x="7810500" y="132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127754</xdr:rowOff>
    </xdr:from>
    <xdr:ext cx="469744" cy="259045"/>
    <xdr:sp macro="" textlink="">
      <xdr:nvSpPr>
        <xdr:cNvPr id="435" name="テキスト ボックス 434"/>
        <xdr:cNvSpPr txBox="1"/>
      </xdr:nvSpPr>
      <xdr:spPr>
        <a:xfrm>
          <a:off x="7626428" y="1332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60173</xdr:rowOff>
    </xdr:from>
    <xdr:to>
      <xdr:col>36</xdr:col>
      <xdr:colOff>165100</xdr:colOff>
      <xdr:row>76</xdr:row>
      <xdr:rowOff>161773</xdr:rowOff>
    </xdr:to>
    <xdr:sp macro="" textlink="">
      <xdr:nvSpPr>
        <xdr:cNvPr id="436" name="楕円 435"/>
        <xdr:cNvSpPr/>
      </xdr:nvSpPr>
      <xdr:spPr>
        <a:xfrm>
          <a:off x="6921500" y="130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152900</xdr:rowOff>
    </xdr:from>
    <xdr:ext cx="534377" cy="259045"/>
    <xdr:sp macro="" textlink="">
      <xdr:nvSpPr>
        <xdr:cNvPr id="437" name="テキスト ボックス 436"/>
        <xdr:cNvSpPr txBox="1"/>
      </xdr:nvSpPr>
      <xdr:spPr>
        <a:xfrm>
          <a:off x="6705111" y="131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114630</xdr:rowOff>
    </xdr:from>
    <xdr:to>
      <xdr:col>54</xdr:col>
      <xdr:colOff>189865</xdr:colOff>
      <xdr:row>98</xdr:row>
      <xdr:rowOff>55671</xdr:rowOff>
    </xdr:to>
    <xdr:cxnSp macro="">
      <xdr:nvCxnSpPr>
        <xdr:cNvPr id="461" name="直線コネクタ 460"/>
        <xdr:cNvCxnSpPr/>
      </xdr:nvCxnSpPr>
      <xdr:spPr>
        <a:xfrm flipV="1">
          <a:off x="10475595" y="15888030"/>
          <a:ext cx="1270" cy="96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59498</xdr:rowOff>
    </xdr:from>
    <xdr:ext cx="469744" cy="259045"/>
    <xdr:sp macro="" textlink="">
      <xdr:nvSpPr>
        <xdr:cNvPr id="462" name="普通建設事業費 （ うち更新整備　）最小値テキスト"/>
        <xdr:cNvSpPr txBox="1"/>
      </xdr:nvSpPr>
      <xdr:spPr>
        <a:xfrm>
          <a:off x="10528300" y="168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55671</xdr:rowOff>
    </xdr:from>
    <xdr:to>
      <xdr:col>55</xdr:col>
      <xdr:colOff>88900</xdr:colOff>
      <xdr:row>98</xdr:row>
      <xdr:rowOff>55671</xdr:rowOff>
    </xdr:to>
    <xdr:cxnSp macro="">
      <xdr:nvCxnSpPr>
        <xdr:cNvPr id="463" name="直線コネクタ 462"/>
        <xdr:cNvCxnSpPr/>
      </xdr:nvCxnSpPr>
      <xdr:spPr>
        <a:xfrm>
          <a:off x="10388600" y="1685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61307</xdr:rowOff>
    </xdr:from>
    <xdr:ext cx="534377" cy="259045"/>
    <xdr:sp macro="" textlink="">
      <xdr:nvSpPr>
        <xdr:cNvPr id="464" name="普通建設事業費 （ うち更新整備　）最大値テキスト"/>
        <xdr:cNvSpPr txBox="1"/>
      </xdr:nvSpPr>
      <xdr:spPr>
        <a:xfrm>
          <a:off x="10528300" y="1566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114630</xdr:rowOff>
    </xdr:from>
    <xdr:to>
      <xdr:col>55</xdr:col>
      <xdr:colOff>88900</xdr:colOff>
      <xdr:row>92</xdr:row>
      <xdr:rowOff>114630</xdr:rowOff>
    </xdr:to>
    <xdr:cxnSp macro="">
      <xdr:nvCxnSpPr>
        <xdr:cNvPr id="465" name="直線コネクタ 464"/>
        <xdr:cNvCxnSpPr/>
      </xdr:nvCxnSpPr>
      <xdr:spPr>
        <a:xfrm>
          <a:off x="10388600" y="1588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143472</xdr:rowOff>
    </xdr:from>
    <xdr:to>
      <xdr:col>55</xdr:col>
      <xdr:colOff>0</xdr:colOff>
      <xdr:row>92</xdr:row>
      <xdr:rowOff>114630</xdr:rowOff>
    </xdr:to>
    <xdr:cxnSp macro="">
      <xdr:nvCxnSpPr>
        <xdr:cNvPr id="466" name="直線コネクタ 465"/>
        <xdr:cNvCxnSpPr/>
      </xdr:nvCxnSpPr>
      <xdr:spPr>
        <a:xfrm>
          <a:off x="9639300" y="15745422"/>
          <a:ext cx="8382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39685</xdr:rowOff>
    </xdr:from>
    <xdr:ext cx="534377" cy="259045"/>
    <xdr:sp macro="" textlink="">
      <xdr:nvSpPr>
        <xdr:cNvPr id="467" name="普通建設事業費 （ うち更新整備　）平均値テキスト"/>
        <xdr:cNvSpPr txBox="1"/>
      </xdr:nvSpPr>
      <xdr:spPr>
        <a:xfrm>
          <a:off x="10528300" y="16498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61258</xdr:rowOff>
    </xdr:from>
    <xdr:to>
      <xdr:col>55</xdr:col>
      <xdr:colOff>50800</xdr:colOff>
      <xdr:row>96</xdr:row>
      <xdr:rowOff>162858</xdr:rowOff>
    </xdr:to>
    <xdr:sp macro="" textlink="">
      <xdr:nvSpPr>
        <xdr:cNvPr id="468" name="フローチャート: 判断 467"/>
        <xdr:cNvSpPr/>
      </xdr:nvSpPr>
      <xdr:spPr>
        <a:xfrm>
          <a:off x="10426700" y="16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143472</xdr:rowOff>
    </xdr:from>
    <xdr:to>
      <xdr:col>50</xdr:col>
      <xdr:colOff>114300</xdr:colOff>
      <xdr:row>95</xdr:row>
      <xdr:rowOff>12331</xdr:rowOff>
    </xdr:to>
    <xdr:cxnSp macro="">
      <xdr:nvCxnSpPr>
        <xdr:cNvPr id="469" name="直線コネクタ 468"/>
        <xdr:cNvCxnSpPr/>
      </xdr:nvCxnSpPr>
      <xdr:spPr>
        <a:xfrm flipV="1">
          <a:off x="8750300" y="15745422"/>
          <a:ext cx="889000" cy="5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38760</xdr:rowOff>
    </xdr:from>
    <xdr:to>
      <xdr:col>50</xdr:col>
      <xdr:colOff>165100</xdr:colOff>
      <xdr:row>96</xdr:row>
      <xdr:rowOff>140360</xdr:rowOff>
    </xdr:to>
    <xdr:sp macro="" textlink="">
      <xdr:nvSpPr>
        <xdr:cNvPr id="470" name="フローチャート: 判断 469"/>
        <xdr:cNvSpPr/>
      </xdr:nvSpPr>
      <xdr:spPr>
        <a:xfrm>
          <a:off x="95885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131487</xdr:rowOff>
    </xdr:from>
    <xdr:ext cx="534377" cy="259045"/>
    <xdr:sp macro="" textlink="">
      <xdr:nvSpPr>
        <xdr:cNvPr id="471" name="テキスト ボックス 470"/>
        <xdr:cNvSpPr txBox="1"/>
      </xdr:nvSpPr>
      <xdr:spPr>
        <a:xfrm>
          <a:off x="9372111" y="165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12331</xdr:rowOff>
    </xdr:from>
    <xdr:to>
      <xdr:col>45</xdr:col>
      <xdr:colOff>177800</xdr:colOff>
      <xdr:row>96</xdr:row>
      <xdr:rowOff>97047</xdr:rowOff>
    </xdr:to>
    <xdr:cxnSp macro="">
      <xdr:nvCxnSpPr>
        <xdr:cNvPr id="472" name="直線コネクタ 471"/>
        <xdr:cNvCxnSpPr/>
      </xdr:nvCxnSpPr>
      <xdr:spPr>
        <a:xfrm flipV="1">
          <a:off x="7861300" y="16300081"/>
          <a:ext cx="889000" cy="2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33159</xdr:rowOff>
    </xdr:from>
    <xdr:to>
      <xdr:col>46</xdr:col>
      <xdr:colOff>38100</xdr:colOff>
      <xdr:row>96</xdr:row>
      <xdr:rowOff>134759</xdr:rowOff>
    </xdr:to>
    <xdr:sp macro="" textlink="">
      <xdr:nvSpPr>
        <xdr:cNvPr id="473" name="フローチャート: 判断 472"/>
        <xdr:cNvSpPr/>
      </xdr:nvSpPr>
      <xdr:spPr>
        <a:xfrm>
          <a:off x="8699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125886</xdr:rowOff>
    </xdr:from>
    <xdr:ext cx="534377" cy="259045"/>
    <xdr:sp macro="" textlink="">
      <xdr:nvSpPr>
        <xdr:cNvPr id="474" name="テキスト ボックス 473"/>
        <xdr:cNvSpPr txBox="1"/>
      </xdr:nvSpPr>
      <xdr:spPr>
        <a:xfrm>
          <a:off x="8483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97047</xdr:rowOff>
    </xdr:from>
    <xdr:to>
      <xdr:col>41</xdr:col>
      <xdr:colOff>50800</xdr:colOff>
      <xdr:row>96</xdr:row>
      <xdr:rowOff>155378</xdr:rowOff>
    </xdr:to>
    <xdr:cxnSp macro="">
      <xdr:nvCxnSpPr>
        <xdr:cNvPr id="475" name="直線コネクタ 474"/>
        <xdr:cNvCxnSpPr/>
      </xdr:nvCxnSpPr>
      <xdr:spPr>
        <a:xfrm flipV="1">
          <a:off x="6972300" y="16556247"/>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61640</xdr:rowOff>
    </xdr:from>
    <xdr:to>
      <xdr:col>41</xdr:col>
      <xdr:colOff>101600</xdr:colOff>
      <xdr:row>96</xdr:row>
      <xdr:rowOff>163240</xdr:rowOff>
    </xdr:to>
    <xdr:sp macro="" textlink="">
      <xdr:nvSpPr>
        <xdr:cNvPr id="476" name="フローチャート: 判断 475"/>
        <xdr:cNvSpPr/>
      </xdr:nvSpPr>
      <xdr:spPr>
        <a:xfrm>
          <a:off x="7810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154367</xdr:rowOff>
    </xdr:from>
    <xdr:ext cx="534377" cy="259045"/>
    <xdr:sp macro="" textlink="">
      <xdr:nvSpPr>
        <xdr:cNvPr id="477" name="テキスト ボックス 476"/>
        <xdr:cNvSpPr txBox="1"/>
      </xdr:nvSpPr>
      <xdr:spPr>
        <a:xfrm>
          <a:off x="7594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106521</xdr:rowOff>
    </xdr:from>
    <xdr:to>
      <xdr:col>36</xdr:col>
      <xdr:colOff>165100</xdr:colOff>
      <xdr:row>97</xdr:row>
      <xdr:rowOff>36671</xdr:rowOff>
    </xdr:to>
    <xdr:sp macro="" textlink="">
      <xdr:nvSpPr>
        <xdr:cNvPr id="478" name="フローチャート: 判断 477"/>
        <xdr:cNvSpPr/>
      </xdr:nvSpPr>
      <xdr:spPr>
        <a:xfrm>
          <a:off x="6921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27798</xdr:rowOff>
    </xdr:from>
    <xdr:ext cx="534377" cy="259045"/>
    <xdr:sp macro="" textlink="">
      <xdr:nvSpPr>
        <xdr:cNvPr id="479" name="テキスト ボックス 478"/>
        <xdr:cNvSpPr txBox="1"/>
      </xdr:nvSpPr>
      <xdr:spPr>
        <a:xfrm>
          <a:off x="6705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63830</xdr:rowOff>
    </xdr:from>
    <xdr:to>
      <xdr:col>55</xdr:col>
      <xdr:colOff>50800</xdr:colOff>
      <xdr:row>92</xdr:row>
      <xdr:rowOff>165430</xdr:rowOff>
    </xdr:to>
    <xdr:sp macro="" textlink="">
      <xdr:nvSpPr>
        <xdr:cNvPr id="485" name="楕円 484"/>
        <xdr:cNvSpPr/>
      </xdr:nvSpPr>
      <xdr:spPr>
        <a:xfrm>
          <a:off x="10426700" y="15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16857</xdr:rowOff>
    </xdr:from>
    <xdr:ext cx="534377" cy="259045"/>
    <xdr:sp macro="" textlink="">
      <xdr:nvSpPr>
        <xdr:cNvPr id="486" name="普通建設事業費 （ うち更新整備　）該当値テキスト"/>
        <xdr:cNvSpPr txBox="1"/>
      </xdr:nvSpPr>
      <xdr:spPr>
        <a:xfrm>
          <a:off x="10528300" y="157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92672</xdr:rowOff>
    </xdr:from>
    <xdr:to>
      <xdr:col>50</xdr:col>
      <xdr:colOff>165100</xdr:colOff>
      <xdr:row>92</xdr:row>
      <xdr:rowOff>22822</xdr:rowOff>
    </xdr:to>
    <xdr:sp macro="" textlink="">
      <xdr:nvSpPr>
        <xdr:cNvPr id="487" name="楕円 486"/>
        <xdr:cNvSpPr/>
      </xdr:nvSpPr>
      <xdr:spPr>
        <a:xfrm>
          <a:off x="9588500" y="1569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39349</xdr:rowOff>
    </xdr:from>
    <xdr:ext cx="534377" cy="259045"/>
    <xdr:sp macro="" textlink="">
      <xdr:nvSpPr>
        <xdr:cNvPr id="488" name="テキスト ボックス 487"/>
        <xdr:cNvSpPr txBox="1"/>
      </xdr:nvSpPr>
      <xdr:spPr>
        <a:xfrm>
          <a:off x="9372111" y="15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132981</xdr:rowOff>
    </xdr:from>
    <xdr:to>
      <xdr:col>46</xdr:col>
      <xdr:colOff>38100</xdr:colOff>
      <xdr:row>95</xdr:row>
      <xdr:rowOff>63131</xdr:rowOff>
    </xdr:to>
    <xdr:sp macro="" textlink="">
      <xdr:nvSpPr>
        <xdr:cNvPr id="489" name="楕円 488"/>
        <xdr:cNvSpPr/>
      </xdr:nvSpPr>
      <xdr:spPr>
        <a:xfrm>
          <a:off x="8699500" y="162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79658</xdr:rowOff>
    </xdr:from>
    <xdr:ext cx="534377" cy="259045"/>
    <xdr:sp macro="" textlink="">
      <xdr:nvSpPr>
        <xdr:cNvPr id="490" name="テキスト ボックス 489"/>
        <xdr:cNvSpPr txBox="1"/>
      </xdr:nvSpPr>
      <xdr:spPr>
        <a:xfrm>
          <a:off x="8483111" y="160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46247</xdr:rowOff>
    </xdr:from>
    <xdr:to>
      <xdr:col>41</xdr:col>
      <xdr:colOff>101600</xdr:colOff>
      <xdr:row>96</xdr:row>
      <xdr:rowOff>147847</xdr:rowOff>
    </xdr:to>
    <xdr:sp macro="" textlink="">
      <xdr:nvSpPr>
        <xdr:cNvPr id="491" name="楕円 490"/>
        <xdr:cNvSpPr/>
      </xdr:nvSpPr>
      <xdr:spPr>
        <a:xfrm>
          <a:off x="7810500" y="165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164374</xdr:rowOff>
    </xdr:from>
    <xdr:ext cx="534377" cy="259045"/>
    <xdr:sp macro="" textlink="">
      <xdr:nvSpPr>
        <xdr:cNvPr id="492" name="テキスト ボックス 491"/>
        <xdr:cNvSpPr txBox="1"/>
      </xdr:nvSpPr>
      <xdr:spPr>
        <a:xfrm>
          <a:off x="7594111" y="162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104578</xdr:rowOff>
    </xdr:from>
    <xdr:to>
      <xdr:col>36</xdr:col>
      <xdr:colOff>165100</xdr:colOff>
      <xdr:row>97</xdr:row>
      <xdr:rowOff>34728</xdr:rowOff>
    </xdr:to>
    <xdr:sp macro="" textlink="">
      <xdr:nvSpPr>
        <xdr:cNvPr id="493" name="楕円 492"/>
        <xdr:cNvSpPr/>
      </xdr:nvSpPr>
      <xdr:spPr>
        <a:xfrm>
          <a:off x="6921500" y="165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51255</xdr:rowOff>
    </xdr:from>
    <xdr:ext cx="534377" cy="259045"/>
    <xdr:sp macro="" textlink="">
      <xdr:nvSpPr>
        <xdr:cNvPr id="494" name="テキスト ボックス 493"/>
        <xdr:cNvSpPr txBox="1"/>
      </xdr:nvSpPr>
      <xdr:spPr>
        <a:xfrm>
          <a:off x="6705111" y="163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8" name="直線コネクタ 517"/>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21"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22" name="直線コネクタ 521"/>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160845</xdr:rowOff>
    </xdr:from>
    <xdr:to>
      <xdr:col>85</xdr:col>
      <xdr:colOff>127000</xdr:colOff>
      <xdr:row>39</xdr:row>
      <xdr:rowOff>635</xdr:rowOff>
    </xdr:to>
    <xdr:cxnSp macro="">
      <xdr:nvCxnSpPr>
        <xdr:cNvPr id="523" name="直線コネクタ 522"/>
        <xdr:cNvCxnSpPr/>
      </xdr:nvCxnSpPr>
      <xdr:spPr>
        <a:xfrm>
          <a:off x="15481300" y="6675945"/>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24"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25" name="フローチャート: 判断 524"/>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138747</xdr:rowOff>
    </xdr:from>
    <xdr:to>
      <xdr:col>81</xdr:col>
      <xdr:colOff>50800</xdr:colOff>
      <xdr:row>38</xdr:row>
      <xdr:rowOff>160845</xdr:rowOff>
    </xdr:to>
    <xdr:cxnSp macro="">
      <xdr:nvCxnSpPr>
        <xdr:cNvPr id="526" name="直線コネクタ 525"/>
        <xdr:cNvCxnSpPr/>
      </xdr:nvCxnSpPr>
      <xdr:spPr>
        <a:xfrm>
          <a:off x="14592300" y="6653847"/>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7" name="フローチャート: 判断 526"/>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8" name="テキスト ボックス 527"/>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138747</xdr:rowOff>
    </xdr:from>
    <xdr:to>
      <xdr:col>76</xdr:col>
      <xdr:colOff>114300</xdr:colOff>
      <xdr:row>39</xdr:row>
      <xdr:rowOff>38164</xdr:rowOff>
    </xdr:to>
    <xdr:cxnSp macro="">
      <xdr:nvCxnSpPr>
        <xdr:cNvPr id="529" name="直線コネクタ 528"/>
        <xdr:cNvCxnSpPr/>
      </xdr:nvCxnSpPr>
      <xdr:spPr>
        <a:xfrm flipV="1">
          <a:off x="13703300" y="6653847"/>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30" name="フローチャート: 判断 529"/>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31" name="テキスト ボックス 530"/>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38164</xdr:rowOff>
    </xdr:from>
    <xdr:to>
      <xdr:col>71</xdr:col>
      <xdr:colOff>177800</xdr:colOff>
      <xdr:row>39</xdr:row>
      <xdr:rowOff>42926</xdr:rowOff>
    </xdr:to>
    <xdr:cxnSp macro="">
      <xdr:nvCxnSpPr>
        <xdr:cNvPr id="532" name="直線コネクタ 531"/>
        <xdr:cNvCxnSpPr/>
      </xdr:nvCxnSpPr>
      <xdr:spPr>
        <a:xfrm flipV="1">
          <a:off x="12814300" y="672471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33" name="フローチャート: 判断 532"/>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34" name="テキスト ボックス 533"/>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35" name="フローチャート: 判断 534"/>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36" name="テキスト ボックス 535"/>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121285</xdr:rowOff>
    </xdr:from>
    <xdr:to>
      <xdr:col>85</xdr:col>
      <xdr:colOff>177800</xdr:colOff>
      <xdr:row>39</xdr:row>
      <xdr:rowOff>51435</xdr:rowOff>
    </xdr:to>
    <xdr:sp macro="" textlink="">
      <xdr:nvSpPr>
        <xdr:cNvPr id="542" name="楕円 541"/>
        <xdr:cNvSpPr/>
      </xdr:nvSpPr>
      <xdr:spPr>
        <a:xfrm>
          <a:off x="162687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36212</xdr:rowOff>
    </xdr:from>
    <xdr:ext cx="378565" cy="259045"/>
    <xdr:sp macro="" textlink="">
      <xdr:nvSpPr>
        <xdr:cNvPr id="543" name="災害復旧事業費該当値テキスト"/>
        <xdr:cNvSpPr txBox="1"/>
      </xdr:nvSpPr>
      <xdr:spPr>
        <a:xfrm>
          <a:off x="16370300" y="655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110045</xdr:rowOff>
    </xdr:from>
    <xdr:to>
      <xdr:col>81</xdr:col>
      <xdr:colOff>101600</xdr:colOff>
      <xdr:row>39</xdr:row>
      <xdr:rowOff>40195</xdr:rowOff>
    </xdr:to>
    <xdr:sp macro="" textlink="">
      <xdr:nvSpPr>
        <xdr:cNvPr id="544" name="楕円 543"/>
        <xdr:cNvSpPr/>
      </xdr:nvSpPr>
      <xdr:spPr>
        <a:xfrm>
          <a:off x="15430500" y="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31322</xdr:rowOff>
    </xdr:from>
    <xdr:ext cx="378565" cy="259045"/>
    <xdr:sp macro="" textlink="">
      <xdr:nvSpPr>
        <xdr:cNvPr id="545" name="テキスト ボックス 544"/>
        <xdr:cNvSpPr txBox="1"/>
      </xdr:nvSpPr>
      <xdr:spPr>
        <a:xfrm>
          <a:off x="15292017" y="6717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87947</xdr:rowOff>
    </xdr:from>
    <xdr:to>
      <xdr:col>76</xdr:col>
      <xdr:colOff>165100</xdr:colOff>
      <xdr:row>39</xdr:row>
      <xdr:rowOff>18097</xdr:rowOff>
    </xdr:to>
    <xdr:sp macro="" textlink="">
      <xdr:nvSpPr>
        <xdr:cNvPr id="546" name="楕円 545"/>
        <xdr:cNvSpPr/>
      </xdr:nvSpPr>
      <xdr:spPr>
        <a:xfrm>
          <a:off x="14541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9224</xdr:rowOff>
    </xdr:from>
    <xdr:ext cx="378565" cy="259045"/>
    <xdr:sp macro="" textlink="">
      <xdr:nvSpPr>
        <xdr:cNvPr id="547" name="テキスト ボックス 546"/>
        <xdr:cNvSpPr txBox="1"/>
      </xdr:nvSpPr>
      <xdr:spPr>
        <a:xfrm>
          <a:off x="14403017" y="669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158814</xdr:rowOff>
    </xdr:from>
    <xdr:to>
      <xdr:col>72</xdr:col>
      <xdr:colOff>38100</xdr:colOff>
      <xdr:row>39</xdr:row>
      <xdr:rowOff>88964</xdr:rowOff>
    </xdr:to>
    <xdr:sp macro="" textlink="">
      <xdr:nvSpPr>
        <xdr:cNvPr id="548" name="楕円 547"/>
        <xdr:cNvSpPr/>
      </xdr:nvSpPr>
      <xdr:spPr>
        <a:xfrm>
          <a:off x="13652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80091</xdr:rowOff>
    </xdr:from>
    <xdr:ext cx="313932" cy="259045"/>
    <xdr:sp macro="" textlink="">
      <xdr:nvSpPr>
        <xdr:cNvPr id="549" name="テキスト ボックス 548"/>
        <xdr:cNvSpPr txBox="1"/>
      </xdr:nvSpPr>
      <xdr:spPr>
        <a:xfrm>
          <a:off x="13546333" y="676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163576</xdr:rowOff>
    </xdr:from>
    <xdr:to>
      <xdr:col>67</xdr:col>
      <xdr:colOff>101600</xdr:colOff>
      <xdr:row>39</xdr:row>
      <xdr:rowOff>93726</xdr:rowOff>
    </xdr:to>
    <xdr:sp macro="" textlink="">
      <xdr:nvSpPr>
        <xdr:cNvPr id="550" name="楕円 549"/>
        <xdr:cNvSpPr/>
      </xdr:nvSpPr>
      <xdr:spPr>
        <a:xfrm>
          <a:off x="1276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84853</xdr:rowOff>
    </xdr:from>
    <xdr:ext cx="249299" cy="259045"/>
    <xdr:sp macro="" textlink="">
      <xdr:nvSpPr>
        <xdr:cNvPr id="551" name="テキスト ボックス 550"/>
        <xdr:cNvSpPr txBox="1"/>
      </xdr:nvSpPr>
      <xdr:spPr>
        <a:xfrm>
          <a:off x="1268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23" name="直線コネクタ 622"/>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24"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25" name="直線コネクタ 624"/>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26"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7" name="直線コネクタ 626"/>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164846</xdr:rowOff>
    </xdr:from>
    <xdr:to>
      <xdr:col>85</xdr:col>
      <xdr:colOff>127000</xdr:colOff>
      <xdr:row>77</xdr:row>
      <xdr:rowOff>166790</xdr:rowOff>
    </xdr:to>
    <xdr:cxnSp macro="">
      <xdr:nvCxnSpPr>
        <xdr:cNvPr id="628" name="直線コネクタ 627"/>
        <xdr:cNvCxnSpPr/>
      </xdr:nvCxnSpPr>
      <xdr:spPr>
        <a:xfrm flipV="1">
          <a:off x="15481300" y="13366496"/>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9"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30" name="フローチャート: 判断 629"/>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166790</xdr:rowOff>
    </xdr:from>
    <xdr:to>
      <xdr:col>81</xdr:col>
      <xdr:colOff>50800</xdr:colOff>
      <xdr:row>77</xdr:row>
      <xdr:rowOff>168139</xdr:rowOff>
    </xdr:to>
    <xdr:cxnSp macro="">
      <xdr:nvCxnSpPr>
        <xdr:cNvPr id="631" name="直線コネクタ 630"/>
        <xdr:cNvCxnSpPr/>
      </xdr:nvCxnSpPr>
      <xdr:spPr>
        <a:xfrm flipV="1">
          <a:off x="14592300" y="1336844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32" name="フローチャート: 判断 631"/>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33" name="テキスト ボックス 632"/>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168139</xdr:rowOff>
    </xdr:from>
    <xdr:to>
      <xdr:col>76</xdr:col>
      <xdr:colOff>114300</xdr:colOff>
      <xdr:row>78</xdr:row>
      <xdr:rowOff>5511</xdr:rowOff>
    </xdr:to>
    <xdr:cxnSp macro="">
      <xdr:nvCxnSpPr>
        <xdr:cNvPr id="634" name="直線コネクタ 633"/>
        <xdr:cNvCxnSpPr/>
      </xdr:nvCxnSpPr>
      <xdr:spPr>
        <a:xfrm flipV="1">
          <a:off x="13703300" y="13369789"/>
          <a:ext cx="889000" cy="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35" name="フローチャート: 判断 634"/>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36" name="テキスト ボックス 635"/>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5511</xdr:rowOff>
    </xdr:from>
    <xdr:to>
      <xdr:col>71</xdr:col>
      <xdr:colOff>177800</xdr:colOff>
      <xdr:row>78</xdr:row>
      <xdr:rowOff>16484</xdr:rowOff>
    </xdr:to>
    <xdr:cxnSp macro="">
      <xdr:nvCxnSpPr>
        <xdr:cNvPr id="637" name="直線コネクタ 636"/>
        <xdr:cNvCxnSpPr/>
      </xdr:nvCxnSpPr>
      <xdr:spPr>
        <a:xfrm flipV="1">
          <a:off x="12814300" y="1337861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8" name="フローチャート: 判断 637"/>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9" name="テキスト ボックス 638"/>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40" name="フローチャート: 判断 639"/>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41" name="テキスト ボックス 640"/>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114046</xdr:rowOff>
    </xdr:from>
    <xdr:to>
      <xdr:col>85</xdr:col>
      <xdr:colOff>177800</xdr:colOff>
      <xdr:row>78</xdr:row>
      <xdr:rowOff>44196</xdr:rowOff>
    </xdr:to>
    <xdr:sp macro="" textlink="">
      <xdr:nvSpPr>
        <xdr:cNvPr id="647" name="楕円 646"/>
        <xdr:cNvSpPr/>
      </xdr:nvSpPr>
      <xdr:spPr>
        <a:xfrm>
          <a:off x="16268700" y="133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92473</xdr:rowOff>
    </xdr:from>
    <xdr:ext cx="534377" cy="259045"/>
    <xdr:sp macro="" textlink="">
      <xdr:nvSpPr>
        <xdr:cNvPr id="648" name="公債費該当値テキスト"/>
        <xdr:cNvSpPr txBox="1"/>
      </xdr:nvSpPr>
      <xdr:spPr>
        <a:xfrm>
          <a:off x="16370300" y="132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115990</xdr:rowOff>
    </xdr:from>
    <xdr:to>
      <xdr:col>81</xdr:col>
      <xdr:colOff>101600</xdr:colOff>
      <xdr:row>78</xdr:row>
      <xdr:rowOff>46140</xdr:rowOff>
    </xdr:to>
    <xdr:sp macro="" textlink="">
      <xdr:nvSpPr>
        <xdr:cNvPr id="649" name="楕円 648"/>
        <xdr:cNvSpPr/>
      </xdr:nvSpPr>
      <xdr:spPr>
        <a:xfrm>
          <a:off x="15430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37267</xdr:rowOff>
    </xdr:from>
    <xdr:ext cx="534377" cy="259045"/>
    <xdr:sp macro="" textlink="">
      <xdr:nvSpPr>
        <xdr:cNvPr id="650" name="テキスト ボックス 649"/>
        <xdr:cNvSpPr txBox="1"/>
      </xdr:nvSpPr>
      <xdr:spPr>
        <a:xfrm>
          <a:off x="15214111" y="13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117339</xdr:rowOff>
    </xdr:from>
    <xdr:to>
      <xdr:col>76</xdr:col>
      <xdr:colOff>165100</xdr:colOff>
      <xdr:row>78</xdr:row>
      <xdr:rowOff>47489</xdr:rowOff>
    </xdr:to>
    <xdr:sp macro="" textlink="">
      <xdr:nvSpPr>
        <xdr:cNvPr id="651" name="楕円 650"/>
        <xdr:cNvSpPr/>
      </xdr:nvSpPr>
      <xdr:spPr>
        <a:xfrm>
          <a:off x="14541500" y="13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38616</xdr:rowOff>
    </xdr:from>
    <xdr:ext cx="534377" cy="259045"/>
    <xdr:sp macro="" textlink="">
      <xdr:nvSpPr>
        <xdr:cNvPr id="652" name="テキスト ボックス 651"/>
        <xdr:cNvSpPr txBox="1"/>
      </xdr:nvSpPr>
      <xdr:spPr>
        <a:xfrm>
          <a:off x="14325111" y="134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126161</xdr:rowOff>
    </xdr:from>
    <xdr:to>
      <xdr:col>72</xdr:col>
      <xdr:colOff>38100</xdr:colOff>
      <xdr:row>78</xdr:row>
      <xdr:rowOff>56311</xdr:rowOff>
    </xdr:to>
    <xdr:sp macro="" textlink="">
      <xdr:nvSpPr>
        <xdr:cNvPr id="653" name="楕円 652"/>
        <xdr:cNvSpPr/>
      </xdr:nvSpPr>
      <xdr:spPr>
        <a:xfrm>
          <a:off x="13652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47438</xdr:rowOff>
    </xdr:from>
    <xdr:ext cx="534377" cy="259045"/>
    <xdr:sp macro="" textlink="">
      <xdr:nvSpPr>
        <xdr:cNvPr id="654" name="テキスト ボックス 653"/>
        <xdr:cNvSpPr txBox="1"/>
      </xdr:nvSpPr>
      <xdr:spPr>
        <a:xfrm>
          <a:off x="13436111" y="134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137134</xdr:rowOff>
    </xdr:from>
    <xdr:to>
      <xdr:col>67</xdr:col>
      <xdr:colOff>101600</xdr:colOff>
      <xdr:row>78</xdr:row>
      <xdr:rowOff>67284</xdr:rowOff>
    </xdr:to>
    <xdr:sp macro="" textlink="">
      <xdr:nvSpPr>
        <xdr:cNvPr id="655" name="楕円 654"/>
        <xdr:cNvSpPr/>
      </xdr:nvSpPr>
      <xdr:spPr>
        <a:xfrm>
          <a:off x="12763500" y="1333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58411</xdr:rowOff>
    </xdr:from>
    <xdr:ext cx="534377" cy="259045"/>
    <xdr:sp macro="" textlink="">
      <xdr:nvSpPr>
        <xdr:cNvPr id="656" name="テキスト ボックス 655"/>
        <xdr:cNvSpPr txBox="1"/>
      </xdr:nvSpPr>
      <xdr:spPr>
        <a:xfrm>
          <a:off x="12547111" y="134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8" name="直線コネクタ 677"/>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9"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80" name="直線コネクタ 679"/>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81"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82" name="直線コネクタ 681"/>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60925</xdr:rowOff>
    </xdr:from>
    <xdr:to>
      <xdr:col>85</xdr:col>
      <xdr:colOff>127000</xdr:colOff>
      <xdr:row>98</xdr:row>
      <xdr:rowOff>104862</xdr:rowOff>
    </xdr:to>
    <xdr:cxnSp macro="">
      <xdr:nvCxnSpPr>
        <xdr:cNvPr id="683" name="直線コネクタ 682"/>
        <xdr:cNvCxnSpPr/>
      </xdr:nvCxnSpPr>
      <xdr:spPr>
        <a:xfrm>
          <a:off x="15481300" y="16863025"/>
          <a:ext cx="8382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140901</xdr:rowOff>
    </xdr:from>
    <xdr:ext cx="469744" cy="259045"/>
    <xdr:sp macro="" textlink="">
      <xdr:nvSpPr>
        <xdr:cNvPr id="684" name="積立金平均値テキスト"/>
        <xdr:cNvSpPr txBox="1"/>
      </xdr:nvSpPr>
      <xdr:spPr>
        <a:xfrm>
          <a:off x="16370300" y="16428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85" name="フローチャート: 判断 684"/>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28325</xdr:rowOff>
    </xdr:from>
    <xdr:to>
      <xdr:col>81</xdr:col>
      <xdr:colOff>50800</xdr:colOff>
      <xdr:row>98</xdr:row>
      <xdr:rowOff>60925</xdr:rowOff>
    </xdr:to>
    <xdr:cxnSp macro="">
      <xdr:nvCxnSpPr>
        <xdr:cNvPr id="686" name="直線コネクタ 685"/>
        <xdr:cNvCxnSpPr/>
      </xdr:nvCxnSpPr>
      <xdr:spPr>
        <a:xfrm>
          <a:off x="14592300" y="16830425"/>
          <a:ext cx="889000" cy="3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7" name="フローチャート: 判断 686"/>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53270</xdr:rowOff>
    </xdr:from>
    <xdr:ext cx="469744" cy="259045"/>
    <xdr:sp macro="" textlink="">
      <xdr:nvSpPr>
        <xdr:cNvPr id="688" name="テキスト ボックス 687"/>
        <xdr:cNvSpPr txBox="1"/>
      </xdr:nvSpPr>
      <xdr:spPr>
        <a:xfrm>
          <a:off x="15246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136271</xdr:rowOff>
    </xdr:from>
    <xdr:to>
      <xdr:col>76</xdr:col>
      <xdr:colOff>114300</xdr:colOff>
      <xdr:row>98</xdr:row>
      <xdr:rowOff>28325</xdr:rowOff>
    </xdr:to>
    <xdr:cxnSp macro="">
      <xdr:nvCxnSpPr>
        <xdr:cNvPr id="689" name="直線コネクタ 688"/>
        <xdr:cNvCxnSpPr/>
      </xdr:nvCxnSpPr>
      <xdr:spPr>
        <a:xfrm>
          <a:off x="13703300" y="16766921"/>
          <a:ext cx="889000" cy="6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90" name="フローチャート: 判断 689"/>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35577</xdr:rowOff>
    </xdr:from>
    <xdr:ext cx="469744" cy="259045"/>
    <xdr:sp macro="" textlink="">
      <xdr:nvSpPr>
        <xdr:cNvPr id="691" name="テキスト ボックス 690"/>
        <xdr:cNvSpPr txBox="1"/>
      </xdr:nvSpPr>
      <xdr:spPr>
        <a:xfrm>
          <a:off x="14357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87945</xdr:rowOff>
    </xdr:from>
    <xdr:to>
      <xdr:col>71</xdr:col>
      <xdr:colOff>177800</xdr:colOff>
      <xdr:row>97</xdr:row>
      <xdr:rowOff>136271</xdr:rowOff>
    </xdr:to>
    <xdr:cxnSp macro="">
      <xdr:nvCxnSpPr>
        <xdr:cNvPr id="692" name="直線コネクタ 691"/>
        <xdr:cNvCxnSpPr/>
      </xdr:nvCxnSpPr>
      <xdr:spPr>
        <a:xfrm>
          <a:off x="12814300" y="16718595"/>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93" name="フローチャート: 判断 692"/>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140870</xdr:rowOff>
    </xdr:from>
    <xdr:ext cx="469744" cy="259045"/>
    <xdr:sp macro="" textlink="">
      <xdr:nvSpPr>
        <xdr:cNvPr id="694" name="テキスト ボックス 693"/>
        <xdr:cNvSpPr txBox="1"/>
      </xdr:nvSpPr>
      <xdr:spPr>
        <a:xfrm>
          <a:off x="13468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95" name="フローチャート: 判断 694"/>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96" name="テキスト ボックス 695"/>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54062</xdr:rowOff>
    </xdr:from>
    <xdr:to>
      <xdr:col>85</xdr:col>
      <xdr:colOff>177800</xdr:colOff>
      <xdr:row>98</xdr:row>
      <xdr:rowOff>155662</xdr:rowOff>
    </xdr:to>
    <xdr:sp macro="" textlink="">
      <xdr:nvSpPr>
        <xdr:cNvPr id="702" name="楕円 701"/>
        <xdr:cNvSpPr/>
      </xdr:nvSpPr>
      <xdr:spPr>
        <a:xfrm>
          <a:off x="16268700" y="168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140439</xdr:rowOff>
    </xdr:from>
    <xdr:ext cx="378565" cy="259045"/>
    <xdr:sp macro="" textlink="">
      <xdr:nvSpPr>
        <xdr:cNvPr id="703" name="積立金該当値テキスト"/>
        <xdr:cNvSpPr txBox="1"/>
      </xdr:nvSpPr>
      <xdr:spPr>
        <a:xfrm>
          <a:off x="16370300" y="16771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10125</xdr:rowOff>
    </xdr:from>
    <xdr:to>
      <xdr:col>81</xdr:col>
      <xdr:colOff>101600</xdr:colOff>
      <xdr:row>98</xdr:row>
      <xdr:rowOff>111725</xdr:rowOff>
    </xdr:to>
    <xdr:sp macro="" textlink="">
      <xdr:nvSpPr>
        <xdr:cNvPr id="704" name="楕円 703"/>
        <xdr:cNvSpPr/>
      </xdr:nvSpPr>
      <xdr:spPr>
        <a:xfrm>
          <a:off x="15430500" y="168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102852</xdr:rowOff>
    </xdr:from>
    <xdr:ext cx="469744" cy="259045"/>
    <xdr:sp macro="" textlink="">
      <xdr:nvSpPr>
        <xdr:cNvPr id="705" name="テキスト ボックス 704"/>
        <xdr:cNvSpPr txBox="1"/>
      </xdr:nvSpPr>
      <xdr:spPr>
        <a:xfrm>
          <a:off x="15246428" y="1690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148975</xdr:rowOff>
    </xdr:from>
    <xdr:to>
      <xdr:col>76</xdr:col>
      <xdr:colOff>165100</xdr:colOff>
      <xdr:row>98</xdr:row>
      <xdr:rowOff>79125</xdr:rowOff>
    </xdr:to>
    <xdr:sp macro="" textlink="">
      <xdr:nvSpPr>
        <xdr:cNvPr id="706" name="楕円 705"/>
        <xdr:cNvSpPr/>
      </xdr:nvSpPr>
      <xdr:spPr>
        <a:xfrm>
          <a:off x="14541500" y="16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70252</xdr:rowOff>
    </xdr:from>
    <xdr:ext cx="469744" cy="259045"/>
    <xdr:sp macro="" textlink="">
      <xdr:nvSpPr>
        <xdr:cNvPr id="707" name="テキスト ボックス 706"/>
        <xdr:cNvSpPr txBox="1"/>
      </xdr:nvSpPr>
      <xdr:spPr>
        <a:xfrm>
          <a:off x="14357428" y="1687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85471</xdr:rowOff>
    </xdr:from>
    <xdr:to>
      <xdr:col>72</xdr:col>
      <xdr:colOff>38100</xdr:colOff>
      <xdr:row>98</xdr:row>
      <xdr:rowOff>15621</xdr:rowOff>
    </xdr:to>
    <xdr:sp macro="" textlink="">
      <xdr:nvSpPr>
        <xdr:cNvPr id="708" name="楕円 707"/>
        <xdr:cNvSpPr/>
      </xdr:nvSpPr>
      <xdr:spPr>
        <a:xfrm>
          <a:off x="13652500" y="167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6748</xdr:rowOff>
    </xdr:from>
    <xdr:ext cx="469744" cy="259045"/>
    <xdr:sp macro="" textlink="">
      <xdr:nvSpPr>
        <xdr:cNvPr id="709" name="テキスト ボックス 708"/>
        <xdr:cNvSpPr txBox="1"/>
      </xdr:nvSpPr>
      <xdr:spPr>
        <a:xfrm>
          <a:off x="13468428" y="1680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37145</xdr:rowOff>
    </xdr:from>
    <xdr:to>
      <xdr:col>67</xdr:col>
      <xdr:colOff>101600</xdr:colOff>
      <xdr:row>97</xdr:row>
      <xdr:rowOff>138745</xdr:rowOff>
    </xdr:to>
    <xdr:sp macro="" textlink="">
      <xdr:nvSpPr>
        <xdr:cNvPr id="710" name="楕円 709"/>
        <xdr:cNvSpPr/>
      </xdr:nvSpPr>
      <xdr:spPr>
        <a:xfrm>
          <a:off x="12763500" y="166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129872</xdr:rowOff>
    </xdr:from>
    <xdr:ext cx="469744" cy="259045"/>
    <xdr:sp macro="" textlink="">
      <xdr:nvSpPr>
        <xdr:cNvPr id="711" name="テキスト ボックス 710"/>
        <xdr:cNvSpPr txBox="1"/>
      </xdr:nvSpPr>
      <xdr:spPr>
        <a:xfrm>
          <a:off x="12579428" y="167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90780</xdr:rowOff>
    </xdr:from>
    <xdr:to>
      <xdr:col>116</xdr:col>
      <xdr:colOff>62864</xdr:colOff>
      <xdr:row>38</xdr:row>
      <xdr:rowOff>139700</xdr:rowOff>
    </xdr:to>
    <xdr:cxnSp macro="">
      <xdr:nvCxnSpPr>
        <xdr:cNvPr id="733" name="直線コネクタ 732"/>
        <xdr:cNvCxnSpPr/>
      </xdr:nvCxnSpPr>
      <xdr:spPr>
        <a:xfrm flipV="1">
          <a:off x="22159595" y="5405730"/>
          <a:ext cx="1269" cy="12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37457</xdr:rowOff>
    </xdr:from>
    <xdr:ext cx="469744" cy="259045"/>
    <xdr:sp macro="" textlink="">
      <xdr:nvSpPr>
        <xdr:cNvPr id="736" name="投資及び出資金最大値テキスト"/>
        <xdr:cNvSpPr txBox="1"/>
      </xdr:nvSpPr>
      <xdr:spPr>
        <a:xfrm>
          <a:off x="22212300" y="51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90780</xdr:rowOff>
    </xdr:from>
    <xdr:to>
      <xdr:col>116</xdr:col>
      <xdr:colOff>152400</xdr:colOff>
      <xdr:row>31</xdr:row>
      <xdr:rowOff>90780</xdr:rowOff>
    </xdr:to>
    <xdr:cxnSp macro="">
      <xdr:nvCxnSpPr>
        <xdr:cNvPr id="737" name="直線コネクタ 736"/>
        <xdr:cNvCxnSpPr/>
      </xdr:nvCxnSpPr>
      <xdr:spPr>
        <a:xfrm>
          <a:off x="22072600" y="54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61062</xdr:rowOff>
    </xdr:from>
    <xdr:to>
      <xdr:col>116</xdr:col>
      <xdr:colOff>63500</xdr:colOff>
      <xdr:row>38</xdr:row>
      <xdr:rowOff>66777</xdr:rowOff>
    </xdr:to>
    <xdr:cxnSp macro="">
      <xdr:nvCxnSpPr>
        <xdr:cNvPr id="738" name="直線コネクタ 737"/>
        <xdr:cNvCxnSpPr/>
      </xdr:nvCxnSpPr>
      <xdr:spPr>
        <a:xfrm>
          <a:off x="21323300" y="6404712"/>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154983</xdr:rowOff>
    </xdr:from>
    <xdr:ext cx="469744" cy="259045"/>
    <xdr:sp macro="" textlink="">
      <xdr:nvSpPr>
        <xdr:cNvPr id="739" name="投資及び出資金平均値テキスト"/>
        <xdr:cNvSpPr txBox="1"/>
      </xdr:nvSpPr>
      <xdr:spPr>
        <a:xfrm>
          <a:off x="22212300" y="6155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132106</xdr:rowOff>
    </xdr:from>
    <xdr:to>
      <xdr:col>116</xdr:col>
      <xdr:colOff>114300</xdr:colOff>
      <xdr:row>37</xdr:row>
      <xdr:rowOff>62256</xdr:rowOff>
    </xdr:to>
    <xdr:sp macro="" textlink="">
      <xdr:nvSpPr>
        <xdr:cNvPr id="740" name="フローチャート: 判断 739"/>
        <xdr:cNvSpPr/>
      </xdr:nvSpPr>
      <xdr:spPr>
        <a:xfrm>
          <a:off x="22110700" y="630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24943</xdr:rowOff>
    </xdr:from>
    <xdr:to>
      <xdr:col>111</xdr:col>
      <xdr:colOff>177800</xdr:colOff>
      <xdr:row>37</xdr:row>
      <xdr:rowOff>61062</xdr:rowOff>
    </xdr:to>
    <xdr:cxnSp macro="">
      <xdr:nvCxnSpPr>
        <xdr:cNvPr id="741" name="直線コネクタ 740"/>
        <xdr:cNvCxnSpPr/>
      </xdr:nvCxnSpPr>
      <xdr:spPr>
        <a:xfrm>
          <a:off x="20434300" y="636859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97815</xdr:rowOff>
    </xdr:from>
    <xdr:to>
      <xdr:col>112</xdr:col>
      <xdr:colOff>38100</xdr:colOff>
      <xdr:row>37</xdr:row>
      <xdr:rowOff>27965</xdr:rowOff>
    </xdr:to>
    <xdr:sp macro="" textlink="">
      <xdr:nvSpPr>
        <xdr:cNvPr id="742" name="フローチャート: 判断 741"/>
        <xdr:cNvSpPr/>
      </xdr:nvSpPr>
      <xdr:spPr>
        <a:xfrm>
          <a:off x="21272500" y="62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44492</xdr:rowOff>
    </xdr:from>
    <xdr:ext cx="469744" cy="259045"/>
    <xdr:sp macro="" textlink="">
      <xdr:nvSpPr>
        <xdr:cNvPr id="743" name="テキスト ボックス 742"/>
        <xdr:cNvSpPr txBox="1"/>
      </xdr:nvSpPr>
      <xdr:spPr>
        <a:xfrm>
          <a:off x="21088428" y="60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157759</xdr:rowOff>
    </xdr:from>
    <xdr:to>
      <xdr:col>107</xdr:col>
      <xdr:colOff>50800</xdr:colOff>
      <xdr:row>37</xdr:row>
      <xdr:rowOff>24943</xdr:rowOff>
    </xdr:to>
    <xdr:cxnSp macro="">
      <xdr:nvCxnSpPr>
        <xdr:cNvPr id="744" name="直線コネクタ 743"/>
        <xdr:cNvCxnSpPr/>
      </xdr:nvCxnSpPr>
      <xdr:spPr>
        <a:xfrm>
          <a:off x="19545300" y="6329959"/>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7290</xdr:rowOff>
    </xdr:from>
    <xdr:to>
      <xdr:col>107</xdr:col>
      <xdr:colOff>101600</xdr:colOff>
      <xdr:row>37</xdr:row>
      <xdr:rowOff>108890</xdr:rowOff>
    </xdr:to>
    <xdr:sp macro="" textlink="">
      <xdr:nvSpPr>
        <xdr:cNvPr id="745" name="フローチャート: 判断 744"/>
        <xdr:cNvSpPr/>
      </xdr:nvSpPr>
      <xdr:spPr>
        <a:xfrm>
          <a:off x="20383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100017</xdr:rowOff>
    </xdr:from>
    <xdr:ext cx="469744" cy="259045"/>
    <xdr:sp macro="" textlink="">
      <xdr:nvSpPr>
        <xdr:cNvPr id="746" name="テキスト ボックス 745"/>
        <xdr:cNvSpPr txBox="1"/>
      </xdr:nvSpPr>
      <xdr:spPr>
        <a:xfrm>
          <a:off x="20199428" y="64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140614</xdr:rowOff>
    </xdr:from>
    <xdr:to>
      <xdr:col>102</xdr:col>
      <xdr:colOff>114300</xdr:colOff>
      <xdr:row>36</xdr:row>
      <xdr:rowOff>157759</xdr:rowOff>
    </xdr:to>
    <xdr:cxnSp macro="">
      <xdr:nvCxnSpPr>
        <xdr:cNvPr id="747" name="直線コネクタ 746"/>
        <xdr:cNvCxnSpPr/>
      </xdr:nvCxnSpPr>
      <xdr:spPr>
        <a:xfrm>
          <a:off x="18656300" y="631281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164109</xdr:rowOff>
    </xdr:from>
    <xdr:to>
      <xdr:col>102</xdr:col>
      <xdr:colOff>165100</xdr:colOff>
      <xdr:row>37</xdr:row>
      <xdr:rowOff>94259</xdr:rowOff>
    </xdr:to>
    <xdr:sp macro="" textlink="">
      <xdr:nvSpPr>
        <xdr:cNvPr id="748" name="フローチャート: 判断 747"/>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85386</xdr:rowOff>
    </xdr:from>
    <xdr:ext cx="469744" cy="259045"/>
    <xdr:sp macro="" textlink="">
      <xdr:nvSpPr>
        <xdr:cNvPr id="749" name="テキスト ボックス 748"/>
        <xdr:cNvSpPr txBox="1"/>
      </xdr:nvSpPr>
      <xdr:spPr>
        <a:xfrm>
          <a:off x="19310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129591</xdr:rowOff>
    </xdr:from>
    <xdr:to>
      <xdr:col>98</xdr:col>
      <xdr:colOff>38100</xdr:colOff>
      <xdr:row>37</xdr:row>
      <xdr:rowOff>59741</xdr:rowOff>
    </xdr:to>
    <xdr:sp macro="" textlink="">
      <xdr:nvSpPr>
        <xdr:cNvPr id="750" name="フローチャート: 判断 749"/>
        <xdr:cNvSpPr/>
      </xdr:nvSpPr>
      <xdr:spPr>
        <a:xfrm>
          <a:off x="18605500" y="63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50868</xdr:rowOff>
    </xdr:from>
    <xdr:ext cx="469744" cy="259045"/>
    <xdr:sp macro="" textlink="">
      <xdr:nvSpPr>
        <xdr:cNvPr id="751" name="テキスト ボックス 750"/>
        <xdr:cNvSpPr txBox="1"/>
      </xdr:nvSpPr>
      <xdr:spPr>
        <a:xfrm>
          <a:off x="18421428"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15977</xdr:rowOff>
    </xdr:from>
    <xdr:to>
      <xdr:col>116</xdr:col>
      <xdr:colOff>114300</xdr:colOff>
      <xdr:row>38</xdr:row>
      <xdr:rowOff>117577</xdr:rowOff>
    </xdr:to>
    <xdr:sp macro="" textlink="">
      <xdr:nvSpPr>
        <xdr:cNvPr id="757" name="楕円 756"/>
        <xdr:cNvSpPr/>
      </xdr:nvSpPr>
      <xdr:spPr>
        <a:xfrm>
          <a:off x="221107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102354</xdr:rowOff>
    </xdr:from>
    <xdr:ext cx="378565" cy="259045"/>
    <xdr:sp macro="" textlink="">
      <xdr:nvSpPr>
        <xdr:cNvPr id="758" name="投資及び出資金該当値テキスト"/>
        <xdr:cNvSpPr txBox="1"/>
      </xdr:nvSpPr>
      <xdr:spPr>
        <a:xfrm>
          <a:off x="22212300" y="6446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10262</xdr:rowOff>
    </xdr:from>
    <xdr:to>
      <xdr:col>112</xdr:col>
      <xdr:colOff>38100</xdr:colOff>
      <xdr:row>37</xdr:row>
      <xdr:rowOff>111862</xdr:rowOff>
    </xdr:to>
    <xdr:sp macro="" textlink="">
      <xdr:nvSpPr>
        <xdr:cNvPr id="759" name="楕円 758"/>
        <xdr:cNvSpPr/>
      </xdr:nvSpPr>
      <xdr:spPr>
        <a:xfrm>
          <a:off x="21272500" y="63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102989</xdr:rowOff>
    </xdr:from>
    <xdr:ext cx="469744" cy="259045"/>
    <xdr:sp macro="" textlink="">
      <xdr:nvSpPr>
        <xdr:cNvPr id="760" name="テキスト ボックス 759"/>
        <xdr:cNvSpPr txBox="1"/>
      </xdr:nvSpPr>
      <xdr:spPr>
        <a:xfrm>
          <a:off x="21088428" y="64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145593</xdr:rowOff>
    </xdr:from>
    <xdr:to>
      <xdr:col>107</xdr:col>
      <xdr:colOff>101600</xdr:colOff>
      <xdr:row>37</xdr:row>
      <xdr:rowOff>75743</xdr:rowOff>
    </xdr:to>
    <xdr:sp macro="" textlink="">
      <xdr:nvSpPr>
        <xdr:cNvPr id="761" name="楕円 760"/>
        <xdr:cNvSpPr/>
      </xdr:nvSpPr>
      <xdr:spPr>
        <a:xfrm>
          <a:off x="20383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92270</xdr:rowOff>
    </xdr:from>
    <xdr:ext cx="469744" cy="259045"/>
    <xdr:sp macro="" textlink="">
      <xdr:nvSpPr>
        <xdr:cNvPr id="762" name="テキスト ボックス 761"/>
        <xdr:cNvSpPr txBox="1"/>
      </xdr:nvSpPr>
      <xdr:spPr>
        <a:xfrm>
          <a:off x="20199428"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106959</xdr:rowOff>
    </xdr:from>
    <xdr:to>
      <xdr:col>102</xdr:col>
      <xdr:colOff>165100</xdr:colOff>
      <xdr:row>37</xdr:row>
      <xdr:rowOff>37109</xdr:rowOff>
    </xdr:to>
    <xdr:sp macro="" textlink="">
      <xdr:nvSpPr>
        <xdr:cNvPr id="763" name="楕円 762"/>
        <xdr:cNvSpPr/>
      </xdr:nvSpPr>
      <xdr:spPr>
        <a:xfrm>
          <a:off x="19494500" y="62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53636</xdr:rowOff>
    </xdr:from>
    <xdr:ext cx="469744" cy="259045"/>
    <xdr:sp macro="" textlink="">
      <xdr:nvSpPr>
        <xdr:cNvPr id="764" name="テキスト ボックス 763"/>
        <xdr:cNvSpPr txBox="1"/>
      </xdr:nvSpPr>
      <xdr:spPr>
        <a:xfrm>
          <a:off x="19310428" y="605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89814</xdr:rowOff>
    </xdr:from>
    <xdr:to>
      <xdr:col>98</xdr:col>
      <xdr:colOff>38100</xdr:colOff>
      <xdr:row>37</xdr:row>
      <xdr:rowOff>19964</xdr:rowOff>
    </xdr:to>
    <xdr:sp macro="" textlink="">
      <xdr:nvSpPr>
        <xdr:cNvPr id="765" name="楕円 764"/>
        <xdr:cNvSpPr/>
      </xdr:nvSpPr>
      <xdr:spPr>
        <a:xfrm>
          <a:off x="18605500" y="62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36491</xdr:rowOff>
    </xdr:from>
    <xdr:ext cx="469744" cy="259045"/>
    <xdr:sp macro="" textlink="">
      <xdr:nvSpPr>
        <xdr:cNvPr id="766" name="テキスト ボックス 765"/>
        <xdr:cNvSpPr txBox="1"/>
      </xdr:nvSpPr>
      <xdr:spPr>
        <a:xfrm>
          <a:off x="18421428"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8" name="直線コネクタ 787"/>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91"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92" name="直線コネクタ 791"/>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162697</xdr:rowOff>
    </xdr:from>
    <xdr:to>
      <xdr:col>116</xdr:col>
      <xdr:colOff>63500</xdr:colOff>
      <xdr:row>58</xdr:row>
      <xdr:rowOff>71760</xdr:rowOff>
    </xdr:to>
    <xdr:cxnSp macro="">
      <xdr:nvCxnSpPr>
        <xdr:cNvPr id="793" name="直線コネクタ 792"/>
        <xdr:cNvCxnSpPr/>
      </xdr:nvCxnSpPr>
      <xdr:spPr>
        <a:xfrm>
          <a:off x="21323300" y="9935347"/>
          <a:ext cx="838200" cy="8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157177</xdr:rowOff>
    </xdr:from>
    <xdr:ext cx="469744" cy="259045"/>
    <xdr:sp macro="" textlink="">
      <xdr:nvSpPr>
        <xdr:cNvPr id="794" name="貸付金平均値テキスト"/>
        <xdr:cNvSpPr txBox="1"/>
      </xdr:nvSpPr>
      <xdr:spPr>
        <a:xfrm>
          <a:off x="22212300" y="9586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5" name="フローチャート: 判断 794"/>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93523</xdr:rowOff>
    </xdr:from>
    <xdr:to>
      <xdr:col>111</xdr:col>
      <xdr:colOff>177800</xdr:colOff>
      <xdr:row>57</xdr:row>
      <xdr:rowOff>162697</xdr:rowOff>
    </xdr:to>
    <xdr:cxnSp macro="">
      <xdr:nvCxnSpPr>
        <xdr:cNvPr id="796" name="直線コネクタ 795"/>
        <xdr:cNvCxnSpPr/>
      </xdr:nvCxnSpPr>
      <xdr:spPr>
        <a:xfrm>
          <a:off x="20434300" y="9866173"/>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7" name="フローチャート: 判断 796"/>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163913</xdr:rowOff>
    </xdr:from>
    <xdr:ext cx="469744" cy="259045"/>
    <xdr:sp macro="" textlink="">
      <xdr:nvSpPr>
        <xdr:cNvPr id="798" name="テキスト ボックス 797"/>
        <xdr:cNvSpPr txBox="1"/>
      </xdr:nvSpPr>
      <xdr:spPr>
        <a:xfrm>
          <a:off x="21088428" y="959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15845</xdr:rowOff>
    </xdr:from>
    <xdr:to>
      <xdr:col>107</xdr:col>
      <xdr:colOff>50800</xdr:colOff>
      <xdr:row>57</xdr:row>
      <xdr:rowOff>93523</xdr:rowOff>
    </xdr:to>
    <xdr:cxnSp macro="">
      <xdr:nvCxnSpPr>
        <xdr:cNvPr id="799" name="直線コネクタ 798"/>
        <xdr:cNvCxnSpPr/>
      </xdr:nvCxnSpPr>
      <xdr:spPr>
        <a:xfrm>
          <a:off x="19545300" y="9788495"/>
          <a:ext cx="8890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800" name="フローチャート: 判断 799"/>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122262</xdr:rowOff>
    </xdr:from>
    <xdr:ext cx="469744" cy="259045"/>
    <xdr:sp macro="" textlink="">
      <xdr:nvSpPr>
        <xdr:cNvPr id="801" name="テキスト ボックス 800"/>
        <xdr:cNvSpPr txBox="1"/>
      </xdr:nvSpPr>
      <xdr:spPr>
        <a:xfrm>
          <a:off x="20199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96769</xdr:rowOff>
    </xdr:from>
    <xdr:to>
      <xdr:col>102</xdr:col>
      <xdr:colOff>114300</xdr:colOff>
      <xdr:row>57</xdr:row>
      <xdr:rowOff>15845</xdr:rowOff>
    </xdr:to>
    <xdr:cxnSp macro="">
      <xdr:nvCxnSpPr>
        <xdr:cNvPr id="802" name="直線コネクタ 801"/>
        <xdr:cNvCxnSpPr/>
      </xdr:nvCxnSpPr>
      <xdr:spPr>
        <a:xfrm>
          <a:off x="18656300" y="9697969"/>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803" name="フローチャート: 判断 802"/>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81571</xdr:rowOff>
    </xdr:from>
    <xdr:ext cx="469744" cy="259045"/>
    <xdr:sp macro="" textlink="">
      <xdr:nvSpPr>
        <xdr:cNvPr id="804" name="テキスト ボックス 803"/>
        <xdr:cNvSpPr txBox="1"/>
      </xdr:nvSpPr>
      <xdr:spPr>
        <a:xfrm>
          <a:off x="19310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5" name="フローチャート: 判断 804"/>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806" name="テキスト ボックス 805"/>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20960</xdr:rowOff>
    </xdr:from>
    <xdr:to>
      <xdr:col>116</xdr:col>
      <xdr:colOff>114300</xdr:colOff>
      <xdr:row>58</xdr:row>
      <xdr:rowOff>122560</xdr:rowOff>
    </xdr:to>
    <xdr:sp macro="" textlink="">
      <xdr:nvSpPr>
        <xdr:cNvPr id="812" name="楕円 811"/>
        <xdr:cNvSpPr/>
      </xdr:nvSpPr>
      <xdr:spPr>
        <a:xfrm>
          <a:off x="22110700" y="99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107337</xdr:rowOff>
    </xdr:from>
    <xdr:ext cx="469744" cy="259045"/>
    <xdr:sp macro="" textlink="">
      <xdr:nvSpPr>
        <xdr:cNvPr id="813" name="貸付金該当値テキスト"/>
        <xdr:cNvSpPr txBox="1"/>
      </xdr:nvSpPr>
      <xdr:spPr>
        <a:xfrm>
          <a:off x="22212300" y="987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111897</xdr:rowOff>
    </xdr:from>
    <xdr:to>
      <xdr:col>112</xdr:col>
      <xdr:colOff>38100</xdr:colOff>
      <xdr:row>58</xdr:row>
      <xdr:rowOff>42047</xdr:rowOff>
    </xdr:to>
    <xdr:sp macro="" textlink="">
      <xdr:nvSpPr>
        <xdr:cNvPr id="814" name="楕円 813"/>
        <xdr:cNvSpPr/>
      </xdr:nvSpPr>
      <xdr:spPr>
        <a:xfrm>
          <a:off x="21272500" y="988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33174</xdr:rowOff>
    </xdr:from>
    <xdr:ext cx="469744" cy="259045"/>
    <xdr:sp macro="" textlink="">
      <xdr:nvSpPr>
        <xdr:cNvPr id="815" name="テキスト ボックス 814"/>
        <xdr:cNvSpPr txBox="1"/>
      </xdr:nvSpPr>
      <xdr:spPr>
        <a:xfrm>
          <a:off x="21088428" y="997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42723</xdr:rowOff>
    </xdr:from>
    <xdr:to>
      <xdr:col>107</xdr:col>
      <xdr:colOff>101600</xdr:colOff>
      <xdr:row>57</xdr:row>
      <xdr:rowOff>144323</xdr:rowOff>
    </xdr:to>
    <xdr:sp macro="" textlink="">
      <xdr:nvSpPr>
        <xdr:cNvPr id="816" name="楕円 815"/>
        <xdr:cNvSpPr/>
      </xdr:nvSpPr>
      <xdr:spPr>
        <a:xfrm>
          <a:off x="20383500" y="98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135450</xdr:rowOff>
    </xdr:from>
    <xdr:ext cx="469744" cy="259045"/>
    <xdr:sp macro="" textlink="">
      <xdr:nvSpPr>
        <xdr:cNvPr id="817" name="テキスト ボックス 816"/>
        <xdr:cNvSpPr txBox="1"/>
      </xdr:nvSpPr>
      <xdr:spPr>
        <a:xfrm>
          <a:off x="20199428" y="990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136495</xdr:rowOff>
    </xdr:from>
    <xdr:to>
      <xdr:col>102</xdr:col>
      <xdr:colOff>165100</xdr:colOff>
      <xdr:row>57</xdr:row>
      <xdr:rowOff>66645</xdr:rowOff>
    </xdr:to>
    <xdr:sp macro="" textlink="">
      <xdr:nvSpPr>
        <xdr:cNvPr id="818" name="楕円 817"/>
        <xdr:cNvSpPr/>
      </xdr:nvSpPr>
      <xdr:spPr>
        <a:xfrm>
          <a:off x="19494500" y="97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57772</xdr:rowOff>
    </xdr:from>
    <xdr:ext cx="469744" cy="259045"/>
    <xdr:sp macro="" textlink="">
      <xdr:nvSpPr>
        <xdr:cNvPr id="819" name="テキスト ボックス 818"/>
        <xdr:cNvSpPr txBox="1"/>
      </xdr:nvSpPr>
      <xdr:spPr>
        <a:xfrm>
          <a:off x="19310428" y="983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45969</xdr:rowOff>
    </xdr:from>
    <xdr:to>
      <xdr:col>98</xdr:col>
      <xdr:colOff>38100</xdr:colOff>
      <xdr:row>56</xdr:row>
      <xdr:rowOff>147569</xdr:rowOff>
    </xdr:to>
    <xdr:sp macro="" textlink="">
      <xdr:nvSpPr>
        <xdr:cNvPr id="820" name="楕円 819"/>
        <xdr:cNvSpPr/>
      </xdr:nvSpPr>
      <xdr:spPr>
        <a:xfrm>
          <a:off x="18605500" y="96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164096</xdr:rowOff>
    </xdr:from>
    <xdr:ext cx="469744" cy="259045"/>
    <xdr:sp macro="" textlink="">
      <xdr:nvSpPr>
        <xdr:cNvPr id="821" name="テキスト ボックス 820"/>
        <xdr:cNvSpPr txBox="1"/>
      </xdr:nvSpPr>
      <xdr:spPr>
        <a:xfrm>
          <a:off x="18421428" y="942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44" name="直線コネクタ 843"/>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5"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6" name="直線コネクタ 845"/>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7"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8" name="直線コネクタ 847"/>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64948</xdr:rowOff>
    </xdr:from>
    <xdr:to>
      <xdr:col>116</xdr:col>
      <xdr:colOff>63500</xdr:colOff>
      <xdr:row>73</xdr:row>
      <xdr:rowOff>94986</xdr:rowOff>
    </xdr:to>
    <xdr:cxnSp macro="">
      <xdr:nvCxnSpPr>
        <xdr:cNvPr id="849" name="直線コネクタ 848"/>
        <xdr:cNvCxnSpPr/>
      </xdr:nvCxnSpPr>
      <xdr:spPr>
        <a:xfrm>
          <a:off x="21323300" y="12580798"/>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50"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51" name="フローチャート: 判断 850"/>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64948</xdr:rowOff>
    </xdr:from>
    <xdr:to>
      <xdr:col>111</xdr:col>
      <xdr:colOff>177800</xdr:colOff>
      <xdr:row>74</xdr:row>
      <xdr:rowOff>69886</xdr:rowOff>
    </xdr:to>
    <xdr:cxnSp macro="">
      <xdr:nvCxnSpPr>
        <xdr:cNvPr id="852" name="直線コネクタ 851"/>
        <xdr:cNvCxnSpPr/>
      </xdr:nvCxnSpPr>
      <xdr:spPr>
        <a:xfrm flipV="1">
          <a:off x="20434300" y="12580798"/>
          <a:ext cx="889000" cy="17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53" name="フローチャート: 判断 852"/>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54" name="テキスト ボックス 853"/>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69886</xdr:rowOff>
    </xdr:from>
    <xdr:to>
      <xdr:col>107</xdr:col>
      <xdr:colOff>50800</xdr:colOff>
      <xdr:row>74</xdr:row>
      <xdr:rowOff>104861</xdr:rowOff>
    </xdr:to>
    <xdr:cxnSp macro="">
      <xdr:nvCxnSpPr>
        <xdr:cNvPr id="855" name="直線コネクタ 854"/>
        <xdr:cNvCxnSpPr/>
      </xdr:nvCxnSpPr>
      <xdr:spPr>
        <a:xfrm flipV="1">
          <a:off x="19545300" y="12757186"/>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6" name="フローチャート: 判断 855"/>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7" name="テキスト ボックス 856"/>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70389</xdr:rowOff>
    </xdr:from>
    <xdr:to>
      <xdr:col>102</xdr:col>
      <xdr:colOff>114300</xdr:colOff>
      <xdr:row>74</xdr:row>
      <xdr:rowOff>104861</xdr:rowOff>
    </xdr:to>
    <xdr:cxnSp macro="">
      <xdr:nvCxnSpPr>
        <xdr:cNvPr id="858" name="直線コネクタ 857"/>
        <xdr:cNvCxnSpPr/>
      </xdr:nvCxnSpPr>
      <xdr:spPr>
        <a:xfrm>
          <a:off x="18656300" y="1275768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9" name="フローチャート: 判断 858"/>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60" name="テキスト ボックス 859"/>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61" name="フローチャート: 判断 860"/>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62" name="テキスト ボックス 861"/>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44186</xdr:rowOff>
    </xdr:from>
    <xdr:to>
      <xdr:col>116</xdr:col>
      <xdr:colOff>114300</xdr:colOff>
      <xdr:row>73</xdr:row>
      <xdr:rowOff>145786</xdr:rowOff>
    </xdr:to>
    <xdr:sp macro="" textlink="">
      <xdr:nvSpPr>
        <xdr:cNvPr id="868" name="楕円 867"/>
        <xdr:cNvSpPr/>
      </xdr:nvSpPr>
      <xdr:spPr>
        <a:xfrm>
          <a:off x="22110700" y="125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22613</xdr:rowOff>
    </xdr:from>
    <xdr:ext cx="534377" cy="259045"/>
    <xdr:sp macro="" textlink="">
      <xdr:nvSpPr>
        <xdr:cNvPr id="869" name="繰出金該当値テキスト"/>
        <xdr:cNvSpPr txBox="1"/>
      </xdr:nvSpPr>
      <xdr:spPr>
        <a:xfrm>
          <a:off x="22212300" y="125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14148</xdr:rowOff>
    </xdr:from>
    <xdr:to>
      <xdr:col>112</xdr:col>
      <xdr:colOff>38100</xdr:colOff>
      <xdr:row>73</xdr:row>
      <xdr:rowOff>115748</xdr:rowOff>
    </xdr:to>
    <xdr:sp macro="" textlink="">
      <xdr:nvSpPr>
        <xdr:cNvPr id="870" name="楕円 869"/>
        <xdr:cNvSpPr/>
      </xdr:nvSpPr>
      <xdr:spPr>
        <a:xfrm>
          <a:off x="21272500" y="125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106875</xdr:rowOff>
    </xdr:from>
    <xdr:ext cx="534377" cy="259045"/>
    <xdr:sp macro="" textlink="">
      <xdr:nvSpPr>
        <xdr:cNvPr id="871" name="テキスト ボックス 870"/>
        <xdr:cNvSpPr txBox="1"/>
      </xdr:nvSpPr>
      <xdr:spPr>
        <a:xfrm>
          <a:off x="21056111" y="126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19086</xdr:rowOff>
    </xdr:from>
    <xdr:to>
      <xdr:col>107</xdr:col>
      <xdr:colOff>101600</xdr:colOff>
      <xdr:row>74</xdr:row>
      <xdr:rowOff>120686</xdr:rowOff>
    </xdr:to>
    <xdr:sp macro="" textlink="">
      <xdr:nvSpPr>
        <xdr:cNvPr id="872" name="楕円 871"/>
        <xdr:cNvSpPr/>
      </xdr:nvSpPr>
      <xdr:spPr>
        <a:xfrm>
          <a:off x="20383500" y="127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111813</xdr:rowOff>
    </xdr:from>
    <xdr:ext cx="534377" cy="259045"/>
    <xdr:sp macro="" textlink="">
      <xdr:nvSpPr>
        <xdr:cNvPr id="873" name="テキスト ボックス 872"/>
        <xdr:cNvSpPr txBox="1"/>
      </xdr:nvSpPr>
      <xdr:spPr>
        <a:xfrm>
          <a:off x="20167111" y="127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54061</xdr:rowOff>
    </xdr:from>
    <xdr:to>
      <xdr:col>102</xdr:col>
      <xdr:colOff>165100</xdr:colOff>
      <xdr:row>74</xdr:row>
      <xdr:rowOff>155661</xdr:rowOff>
    </xdr:to>
    <xdr:sp macro="" textlink="">
      <xdr:nvSpPr>
        <xdr:cNvPr id="874" name="楕円 873"/>
        <xdr:cNvSpPr/>
      </xdr:nvSpPr>
      <xdr:spPr>
        <a:xfrm>
          <a:off x="19494500" y="127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146788</xdr:rowOff>
    </xdr:from>
    <xdr:ext cx="534377" cy="259045"/>
    <xdr:sp macro="" textlink="">
      <xdr:nvSpPr>
        <xdr:cNvPr id="875" name="テキスト ボックス 874"/>
        <xdr:cNvSpPr txBox="1"/>
      </xdr:nvSpPr>
      <xdr:spPr>
        <a:xfrm>
          <a:off x="19278111" y="128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19589</xdr:rowOff>
    </xdr:from>
    <xdr:to>
      <xdr:col>98</xdr:col>
      <xdr:colOff>38100</xdr:colOff>
      <xdr:row>74</xdr:row>
      <xdr:rowOff>121189</xdr:rowOff>
    </xdr:to>
    <xdr:sp macro="" textlink="">
      <xdr:nvSpPr>
        <xdr:cNvPr id="876" name="楕円 875"/>
        <xdr:cNvSpPr/>
      </xdr:nvSpPr>
      <xdr:spPr>
        <a:xfrm>
          <a:off x="18605500" y="12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112316</xdr:rowOff>
    </xdr:from>
    <xdr:ext cx="534377" cy="259045"/>
    <xdr:sp macro="" textlink="">
      <xdr:nvSpPr>
        <xdr:cNvPr id="877" name="テキスト ボックス 876"/>
        <xdr:cNvSpPr txBox="1"/>
      </xdr:nvSpPr>
      <xdr:spPr>
        <a:xfrm>
          <a:off x="18389111" y="127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人件費は、会計年度任用職員制度の導入により前年対比で約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千円の増となっている。これは全国共通の動きであるが、本市では公立保育園などの施設数が多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く会計年度任用職員が多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いことなどから特に影響が大きかったため、今後は計画的な定員管理や施設再編に努めていく。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扶助費は、前年対比で約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千円の増となっているが、類似団体間では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これは、本市の生活保護率が全国平均よりも低く、住民一人当たりの生活保護費が抑えられている影響が大きい。しかしながら、扶助費は高齢化等の影響もあり年々増加傾向にあることから、適正な扶助のあり方を検討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補助費等は、前年対比で約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千円の増となっており、急激に上昇しているが、これは新型コロナウイルス感染症対策として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経済活動支援に係る補助事業を実施したためであり、全国的にも同様の傾向が見られる。今後は、新型コロナウイルス感染症の状況に合わせて適切な補助事業を実施していく。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普通建設事業費は、新環境クリーンセンター建設事業の実施により住民一人当たり約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千円と類似団体の中で最も高額となっている。新環境クリーンセンター建設事業は令和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年度で完了したが、今後も大規模建設事業を予定していることから、ＰＦＩ手法の導入など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252,243
246,340
244.95
125,724,347
121,978,671
3,111,451
51,318,887
87,227,169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120106</xdr:rowOff>
    </xdr:from>
    <xdr:to>
      <xdr:col>24</xdr:col>
      <xdr:colOff>63500</xdr:colOff>
      <xdr:row>35</xdr:row>
      <xdr:rowOff>43361</xdr:rowOff>
    </xdr:to>
    <xdr:cxnSp macro="">
      <xdr:nvCxnSpPr>
        <xdr:cNvPr id="63" name="直線コネクタ 62"/>
        <xdr:cNvCxnSpPr/>
      </xdr:nvCxnSpPr>
      <xdr:spPr>
        <a:xfrm>
          <a:off x="3797300" y="5949406"/>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34</xdr:row>
      <xdr:rowOff>120106</xdr:rowOff>
    </xdr:to>
    <xdr:cxnSp macro="">
      <xdr:nvCxnSpPr>
        <xdr:cNvPr id="66" name="直線コネクタ 65"/>
        <xdr:cNvCxnSpPr/>
      </xdr:nvCxnSpPr>
      <xdr:spPr>
        <a:xfrm>
          <a:off x="2908300" y="5923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72753</xdr:rowOff>
    </xdr:from>
    <xdr:to>
      <xdr:col>15</xdr:col>
      <xdr:colOff>50800</xdr:colOff>
      <xdr:row>34</xdr:row>
      <xdr:rowOff>93980</xdr:rowOff>
    </xdr:to>
    <xdr:cxnSp macro="">
      <xdr:nvCxnSpPr>
        <xdr:cNvPr id="69" name="直線コネクタ 68"/>
        <xdr:cNvCxnSpPr/>
      </xdr:nvCxnSpPr>
      <xdr:spPr>
        <a:xfrm>
          <a:off x="2019300" y="5902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109055</xdr:rowOff>
    </xdr:from>
    <xdr:ext cx="469744" cy="259045"/>
    <xdr:sp macro="" textlink="">
      <xdr:nvSpPr>
        <xdr:cNvPr id="71" name="テキスト ボックス 70"/>
        <xdr:cNvSpPr txBox="1"/>
      </xdr:nvSpPr>
      <xdr:spPr>
        <a:xfrm>
          <a:off x="2673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72753</xdr:rowOff>
    </xdr:from>
    <xdr:to>
      <xdr:col>10</xdr:col>
      <xdr:colOff>114300</xdr:colOff>
      <xdr:row>34</xdr:row>
      <xdr:rowOff>92347</xdr:rowOff>
    </xdr:to>
    <xdr:cxnSp macro="">
      <xdr:nvCxnSpPr>
        <xdr:cNvPr id="72" name="直線コネクタ 71"/>
        <xdr:cNvCxnSpPr/>
      </xdr:nvCxnSpPr>
      <xdr:spPr>
        <a:xfrm flipV="1">
          <a:off x="1130300" y="59020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107423</xdr:rowOff>
    </xdr:from>
    <xdr:ext cx="469744" cy="259045"/>
    <xdr:sp macro="" textlink="">
      <xdr:nvSpPr>
        <xdr:cNvPr id="74" name="テキスト ボックス 73"/>
        <xdr:cNvSpPr txBox="1"/>
      </xdr:nvSpPr>
      <xdr:spPr>
        <a:xfrm>
          <a:off x="1784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76" name="テキスト ボックス 75"/>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164011</xdr:rowOff>
    </xdr:from>
    <xdr:to>
      <xdr:col>24</xdr:col>
      <xdr:colOff>114300</xdr:colOff>
      <xdr:row>35</xdr:row>
      <xdr:rowOff>94161</xdr:rowOff>
    </xdr:to>
    <xdr:sp macro="" textlink="">
      <xdr:nvSpPr>
        <xdr:cNvPr id="82" name="楕円 81"/>
        <xdr:cNvSpPr/>
      </xdr:nvSpPr>
      <xdr:spPr>
        <a:xfrm>
          <a:off x="4584700" y="5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15438</xdr:rowOff>
    </xdr:from>
    <xdr:ext cx="469744" cy="259045"/>
    <xdr:sp macro="" textlink="">
      <xdr:nvSpPr>
        <xdr:cNvPr id="83" name="議会費該当値テキスト"/>
        <xdr:cNvSpPr txBox="1"/>
      </xdr:nvSpPr>
      <xdr:spPr>
        <a:xfrm>
          <a:off x="4686300" y="58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69306</xdr:rowOff>
    </xdr:from>
    <xdr:to>
      <xdr:col>20</xdr:col>
      <xdr:colOff>38100</xdr:colOff>
      <xdr:row>34</xdr:row>
      <xdr:rowOff>170906</xdr:rowOff>
    </xdr:to>
    <xdr:sp macro="" textlink="">
      <xdr:nvSpPr>
        <xdr:cNvPr id="84" name="楕円 83"/>
        <xdr:cNvSpPr/>
      </xdr:nvSpPr>
      <xdr:spPr>
        <a:xfrm>
          <a:off x="3746500" y="5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15983</xdr:rowOff>
    </xdr:from>
    <xdr:ext cx="469744" cy="259045"/>
    <xdr:sp macro="" textlink="">
      <xdr:nvSpPr>
        <xdr:cNvPr id="85" name="テキスト ボックス 84"/>
        <xdr:cNvSpPr txBox="1"/>
      </xdr:nvSpPr>
      <xdr:spPr>
        <a:xfrm>
          <a:off x="3562428" y="567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43180</xdr:rowOff>
    </xdr:from>
    <xdr:to>
      <xdr:col>15</xdr:col>
      <xdr:colOff>101600</xdr:colOff>
      <xdr:row>34</xdr:row>
      <xdr:rowOff>144780</xdr:rowOff>
    </xdr:to>
    <xdr:sp macro="" textlink="">
      <xdr:nvSpPr>
        <xdr:cNvPr id="86" name="楕円 85"/>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135907</xdr:rowOff>
    </xdr:from>
    <xdr:ext cx="469744" cy="259045"/>
    <xdr:sp macro="" textlink="">
      <xdr:nvSpPr>
        <xdr:cNvPr id="87" name="テキスト ボックス 86"/>
        <xdr:cNvSpPr txBox="1"/>
      </xdr:nvSpPr>
      <xdr:spPr>
        <a:xfrm>
          <a:off x="2673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21953</xdr:rowOff>
    </xdr:from>
    <xdr:to>
      <xdr:col>10</xdr:col>
      <xdr:colOff>165100</xdr:colOff>
      <xdr:row>34</xdr:row>
      <xdr:rowOff>123553</xdr:rowOff>
    </xdr:to>
    <xdr:sp macro="" textlink="">
      <xdr:nvSpPr>
        <xdr:cNvPr id="88" name="楕円 87"/>
        <xdr:cNvSpPr/>
      </xdr:nvSpPr>
      <xdr:spPr>
        <a:xfrm>
          <a:off x="1968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114680</xdr:rowOff>
    </xdr:from>
    <xdr:ext cx="469744" cy="259045"/>
    <xdr:sp macro="" textlink="">
      <xdr:nvSpPr>
        <xdr:cNvPr id="89" name="テキスト ボックス 88"/>
        <xdr:cNvSpPr txBox="1"/>
      </xdr:nvSpPr>
      <xdr:spPr>
        <a:xfrm>
          <a:off x="1784428" y="59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41547</xdr:rowOff>
    </xdr:from>
    <xdr:to>
      <xdr:col>6</xdr:col>
      <xdr:colOff>38100</xdr:colOff>
      <xdr:row>34</xdr:row>
      <xdr:rowOff>143147</xdr:rowOff>
    </xdr:to>
    <xdr:sp macro="" textlink="">
      <xdr:nvSpPr>
        <xdr:cNvPr id="90" name="楕円 89"/>
        <xdr:cNvSpPr/>
      </xdr:nvSpPr>
      <xdr:spPr>
        <a:xfrm>
          <a:off x="10795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134274</xdr:rowOff>
    </xdr:from>
    <xdr:ext cx="469744" cy="259045"/>
    <xdr:sp macro="" textlink="">
      <xdr:nvSpPr>
        <xdr:cNvPr id="91" name="テキスト ボックス 90"/>
        <xdr:cNvSpPr txBox="1"/>
      </xdr:nvSpPr>
      <xdr:spPr>
        <a:xfrm>
          <a:off x="895428" y="59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15235</xdr:rowOff>
    </xdr:from>
    <xdr:to>
      <xdr:col>24</xdr:col>
      <xdr:colOff>62865</xdr:colOff>
      <xdr:row>53</xdr:row>
      <xdr:rowOff>104015</xdr:rowOff>
    </xdr:to>
    <xdr:cxnSp macro="">
      <xdr:nvCxnSpPr>
        <xdr:cNvPr id="115" name="直線コネクタ 114"/>
        <xdr:cNvCxnSpPr/>
      </xdr:nvCxnSpPr>
      <xdr:spPr>
        <a:xfrm flipV="1">
          <a:off x="4633595" y="8759185"/>
          <a:ext cx="1270" cy="431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107842</xdr:rowOff>
    </xdr:from>
    <xdr:ext cx="599010" cy="259045"/>
    <xdr:sp macro="" textlink="">
      <xdr:nvSpPr>
        <xdr:cNvPr id="116" name="総務費最小値テキスト"/>
        <xdr:cNvSpPr txBox="1"/>
      </xdr:nvSpPr>
      <xdr:spPr>
        <a:xfrm>
          <a:off x="4686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104015</xdr:rowOff>
    </xdr:from>
    <xdr:to>
      <xdr:col>24</xdr:col>
      <xdr:colOff>152400</xdr:colOff>
      <xdr:row>53</xdr:row>
      <xdr:rowOff>104015</xdr:rowOff>
    </xdr:to>
    <xdr:cxnSp macro="">
      <xdr:nvCxnSpPr>
        <xdr:cNvPr id="117" name="直線コネクタ 116"/>
        <xdr:cNvCxnSpPr/>
      </xdr:nvCxnSpPr>
      <xdr:spPr>
        <a:xfrm>
          <a:off x="4546600" y="9190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133362</xdr:rowOff>
    </xdr:from>
    <xdr:ext cx="599010" cy="259045"/>
    <xdr:sp macro="" textlink="">
      <xdr:nvSpPr>
        <xdr:cNvPr id="118" name="総務費最大値テキスト"/>
        <xdr:cNvSpPr txBox="1"/>
      </xdr:nvSpPr>
      <xdr:spPr>
        <a:xfrm>
          <a:off x="4686300" y="853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15235</xdr:rowOff>
    </xdr:from>
    <xdr:to>
      <xdr:col>24</xdr:col>
      <xdr:colOff>152400</xdr:colOff>
      <xdr:row>51</xdr:row>
      <xdr:rowOff>15235</xdr:rowOff>
    </xdr:to>
    <xdr:cxnSp macro="">
      <xdr:nvCxnSpPr>
        <xdr:cNvPr id="119" name="直線コネクタ 118"/>
        <xdr:cNvCxnSpPr/>
      </xdr:nvCxnSpPr>
      <xdr:spPr>
        <a:xfrm>
          <a:off x="4546600" y="875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65504</xdr:rowOff>
    </xdr:from>
    <xdr:to>
      <xdr:col>24</xdr:col>
      <xdr:colOff>63500</xdr:colOff>
      <xdr:row>57</xdr:row>
      <xdr:rowOff>132499</xdr:rowOff>
    </xdr:to>
    <xdr:cxnSp macro="">
      <xdr:nvCxnSpPr>
        <xdr:cNvPr id="120" name="直線コネクタ 119"/>
        <xdr:cNvCxnSpPr/>
      </xdr:nvCxnSpPr>
      <xdr:spPr>
        <a:xfrm flipV="1">
          <a:off x="3797300" y="9152354"/>
          <a:ext cx="838200" cy="75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156095</xdr:rowOff>
    </xdr:from>
    <xdr:ext cx="599010" cy="259045"/>
    <xdr:sp macro="" textlink="">
      <xdr:nvSpPr>
        <xdr:cNvPr id="121" name="総務費平均値テキスト"/>
        <xdr:cNvSpPr txBox="1"/>
      </xdr:nvSpPr>
      <xdr:spPr>
        <a:xfrm>
          <a:off x="4686300" y="8900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133218</xdr:rowOff>
    </xdr:from>
    <xdr:to>
      <xdr:col>24</xdr:col>
      <xdr:colOff>114300</xdr:colOff>
      <xdr:row>53</xdr:row>
      <xdr:rowOff>63368</xdr:rowOff>
    </xdr:to>
    <xdr:sp macro="" textlink="">
      <xdr:nvSpPr>
        <xdr:cNvPr id="122" name="フローチャート: 判断 121"/>
        <xdr:cNvSpPr/>
      </xdr:nvSpPr>
      <xdr:spPr>
        <a:xfrm>
          <a:off x="4584700" y="90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131828</xdr:rowOff>
    </xdr:from>
    <xdr:to>
      <xdr:col>19</xdr:col>
      <xdr:colOff>177800</xdr:colOff>
      <xdr:row>57</xdr:row>
      <xdr:rowOff>132499</xdr:rowOff>
    </xdr:to>
    <xdr:cxnSp macro="">
      <xdr:nvCxnSpPr>
        <xdr:cNvPr id="123" name="直線コネクタ 122"/>
        <xdr:cNvCxnSpPr/>
      </xdr:nvCxnSpPr>
      <xdr:spPr>
        <a:xfrm>
          <a:off x="2908300" y="9904478"/>
          <a:ext cx="8890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37465</xdr:rowOff>
    </xdr:from>
    <xdr:to>
      <xdr:col>20</xdr:col>
      <xdr:colOff>38100</xdr:colOff>
      <xdr:row>57</xdr:row>
      <xdr:rowOff>139065</xdr:rowOff>
    </xdr:to>
    <xdr:sp macro="" textlink="">
      <xdr:nvSpPr>
        <xdr:cNvPr id="124" name="フローチャート: 判断 123"/>
        <xdr:cNvSpPr/>
      </xdr:nvSpPr>
      <xdr:spPr>
        <a:xfrm>
          <a:off x="3746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155592</xdr:rowOff>
    </xdr:from>
    <xdr:ext cx="534377" cy="259045"/>
    <xdr:sp macro="" textlink="">
      <xdr:nvSpPr>
        <xdr:cNvPr id="125" name="テキスト ボックス 124"/>
        <xdr:cNvSpPr txBox="1"/>
      </xdr:nvSpPr>
      <xdr:spPr>
        <a:xfrm>
          <a:off x="3530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117077</xdr:rowOff>
    </xdr:from>
    <xdr:to>
      <xdr:col>15</xdr:col>
      <xdr:colOff>50800</xdr:colOff>
      <xdr:row>57</xdr:row>
      <xdr:rowOff>131828</xdr:rowOff>
    </xdr:to>
    <xdr:cxnSp macro="">
      <xdr:nvCxnSpPr>
        <xdr:cNvPr id="126" name="直線コネクタ 125"/>
        <xdr:cNvCxnSpPr/>
      </xdr:nvCxnSpPr>
      <xdr:spPr>
        <a:xfrm>
          <a:off x="2019300" y="9889727"/>
          <a:ext cx="8890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42700</xdr:rowOff>
    </xdr:from>
    <xdr:to>
      <xdr:col>15</xdr:col>
      <xdr:colOff>101600</xdr:colOff>
      <xdr:row>57</xdr:row>
      <xdr:rowOff>144300</xdr:rowOff>
    </xdr:to>
    <xdr:sp macro="" textlink="">
      <xdr:nvSpPr>
        <xdr:cNvPr id="127" name="フローチャート: 判断 126"/>
        <xdr:cNvSpPr/>
      </xdr:nvSpPr>
      <xdr:spPr>
        <a:xfrm>
          <a:off x="2857500" y="981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160827</xdr:rowOff>
    </xdr:from>
    <xdr:ext cx="534377" cy="259045"/>
    <xdr:sp macro="" textlink="">
      <xdr:nvSpPr>
        <xdr:cNvPr id="128" name="テキスト ボックス 127"/>
        <xdr:cNvSpPr txBox="1"/>
      </xdr:nvSpPr>
      <xdr:spPr>
        <a:xfrm>
          <a:off x="2641111" y="959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105250</xdr:rowOff>
    </xdr:from>
    <xdr:to>
      <xdr:col>10</xdr:col>
      <xdr:colOff>114300</xdr:colOff>
      <xdr:row>57</xdr:row>
      <xdr:rowOff>117077</xdr:rowOff>
    </xdr:to>
    <xdr:cxnSp macro="">
      <xdr:nvCxnSpPr>
        <xdr:cNvPr id="129" name="直線コネクタ 128"/>
        <xdr:cNvCxnSpPr/>
      </xdr:nvCxnSpPr>
      <xdr:spPr>
        <a:xfrm>
          <a:off x="1130300" y="9877900"/>
          <a:ext cx="88900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60317</xdr:rowOff>
    </xdr:from>
    <xdr:to>
      <xdr:col>10</xdr:col>
      <xdr:colOff>165100</xdr:colOff>
      <xdr:row>57</xdr:row>
      <xdr:rowOff>161917</xdr:rowOff>
    </xdr:to>
    <xdr:sp macro="" textlink="">
      <xdr:nvSpPr>
        <xdr:cNvPr id="130" name="フローチャート: 判断 129"/>
        <xdr:cNvSpPr/>
      </xdr:nvSpPr>
      <xdr:spPr>
        <a:xfrm>
          <a:off x="1968500" y="983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6994</xdr:rowOff>
    </xdr:from>
    <xdr:ext cx="534377" cy="259045"/>
    <xdr:sp macro="" textlink="">
      <xdr:nvSpPr>
        <xdr:cNvPr id="131" name="テキスト ボックス 130"/>
        <xdr:cNvSpPr txBox="1"/>
      </xdr:nvSpPr>
      <xdr:spPr>
        <a:xfrm>
          <a:off x="1752111" y="9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61316</xdr:rowOff>
    </xdr:from>
    <xdr:to>
      <xdr:col>6</xdr:col>
      <xdr:colOff>38100</xdr:colOff>
      <xdr:row>57</xdr:row>
      <xdr:rowOff>162916</xdr:rowOff>
    </xdr:to>
    <xdr:sp macro="" textlink="">
      <xdr:nvSpPr>
        <xdr:cNvPr id="132" name="フローチャート: 判断 131"/>
        <xdr:cNvSpPr/>
      </xdr:nvSpPr>
      <xdr:spPr>
        <a:xfrm>
          <a:off x="1079500" y="98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154043</xdr:rowOff>
    </xdr:from>
    <xdr:ext cx="534377" cy="259045"/>
    <xdr:sp macro="" textlink="">
      <xdr:nvSpPr>
        <xdr:cNvPr id="133" name="テキスト ボックス 132"/>
        <xdr:cNvSpPr txBox="1"/>
      </xdr:nvSpPr>
      <xdr:spPr>
        <a:xfrm>
          <a:off x="863111" y="99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14704</xdr:rowOff>
    </xdr:from>
    <xdr:to>
      <xdr:col>24</xdr:col>
      <xdr:colOff>114300</xdr:colOff>
      <xdr:row>53</xdr:row>
      <xdr:rowOff>116304</xdr:rowOff>
    </xdr:to>
    <xdr:sp macro="" textlink="">
      <xdr:nvSpPr>
        <xdr:cNvPr id="139" name="楕円 138"/>
        <xdr:cNvSpPr/>
      </xdr:nvSpPr>
      <xdr:spPr>
        <a:xfrm>
          <a:off x="4584700" y="91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111645</xdr:rowOff>
    </xdr:from>
    <xdr:ext cx="599010" cy="259045"/>
    <xdr:sp macro="" textlink="">
      <xdr:nvSpPr>
        <xdr:cNvPr id="140" name="総務費該当値テキスト"/>
        <xdr:cNvSpPr txBox="1"/>
      </xdr:nvSpPr>
      <xdr:spPr>
        <a:xfrm>
          <a:off x="4686300" y="90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81699</xdr:rowOff>
    </xdr:from>
    <xdr:to>
      <xdr:col>20</xdr:col>
      <xdr:colOff>38100</xdr:colOff>
      <xdr:row>58</xdr:row>
      <xdr:rowOff>11849</xdr:rowOff>
    </xdr:to>
    <xdr:sp macro="" textlink="">
      <xdr:nvSpPr>
        <xdr:cNvPr id="141" name="楕円 140"/>
        <xdr:cNvSpPr/>
      </xdr:nvSpPr>
      <xdr:spPr>
        <a:xfrm>
          <a:off x="3746500" y="98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2976</xdr:rowOff>
    </xdr:from>
    <xdr:ext cx="534377" cy="259045"/>
    <xdr:sp macro="" textlink="">
      <xdr:nvSpPr>
        <xdr:cNvPr id="142" name="テキスト ボックス 141"/>
        <xdr:cNvSpPr txBox="1"/>
      </xdr:nvSpPr>
      <xdr:spPr>
        <a:xfrm>
          <a:off x="3530111" y="99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81028</xdr:rowOff>
    </xdr:from>
    <xdr:to>
      <xdr:col>15</xdr:col>
      <xdr:colOff>101600</xdr:colOff>
      <xdr:row>58</xdr:row>
      <xdr:rowOff>11178</xdr:rowOff>
    </xdr:to>
    <xdr:sp macro="" textlink="">
      <xdr:nvSpPr>
        <xdr:cNvPr id="143" name="楕円 142"/>
        <xdr:cNvSpPr/>
      </xdr:nvSpPr>
      <xdr:spPr>
        <a:xfrm>
          <a:off x="2857500" y="98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2305</xdr:rowOff>
    </xdr:from>
    <xdr:ext cx="534377" cy="259045"/>
    <xdr:sp macro="" textlink="">
      <xdr:nvSpPr>
        <xdr:cNvPr id="144" name="テキスト ボックス 143"/>
        <xdr:cNvSpPr txBox="1"/>
      </xdr:nvSpPr>
      <xdr:spPr>
        <a:xfrm>
          <a:off x="2641111" y="99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66277</xdr:rowOff>
    </xdr:from>
    <xdr:to>
      <xdr:col>10</xdr:col>
      <xdr:colOff>165100</xdr:colOff>
      <xdr:row>57</xdr:row>
      <xdr:rowOff>167877</xdr:rowOff>
    </xdr:to>
    <xdr:sp macro="" textlink="">
      <xdr:nvSpPr>
        <xdr:cNvPr id="145" name="楕円 144"/>
        <xdr:cNvSpPr/>
      </xdr:nvSpPr>
      <xdr:spPr>
        <a:xfrm>
          <a:off x="1968500" y="98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159004</xdr:rowOff>
    </xdr:from>
    <xdr:ext cx="534377" cy="259045"/>
    <xdr:sp macro="" textlink="">
      <xdr:nvSpPr>
        <xdr:cNvPr id="146" name="テキスト ボックス 145"/>
        <xdr:cNvSpPr txBox="1"/>
      </xdr:nvSpPr>
      <xdr:spPr>
        <a:xfrm>
          <a:off x="1752111" y="993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54450</xdr:rowOff>
    </xdr:from>
    <xdr:to>
      <xdr:col>6</xdr:col>
      <xdr:colOff>38100</xdr:colOff>
      <xdr:row>57</xdr:row>
      <xdr:rowOff>156050</xdr:rowOff>
    </xdr:to>
    <xdr:sp macro="" textlink="">
      <xdr:nvSpPr>
        <xdr:cNvPr id="147" name="楕円 146"/>
        <xdr:cNvSpPr/>
      </xdr:nvSpPr>
      <xdr:spPr>
        <a:xfrm>
          <a:off x="1079500" y="98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1127</xdr:rowOff>
    </xdr:from>
    <xdr:ext cx="534377" cy="259045"/>
    <xdr:sp macro="" textlink="">
      <xdr:nvSpPr>
        <xdr:cNvPr id="148" name="テキスト ボックス 147"/>
        <xdr:cNvSpPr txBox="1"/>
      </xdr:nvSpPr>
      <xdr:spPr>
        <a:xfrm>
          <a:off x="863111" y="960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3" name="直線コネクタ 172"/>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4"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5" name="直線コネクタ 174"/>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6"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77" name="直線コネクタ 176"/>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83065</xdr:rowOff>
    </xdr:from>
    <xdr:to>
      <xdr:col>24</xdr:col>
      <xdr:colOff>63500</xdr:colOff>
      <xdr:row>78</xdr:row>
      <xdr:rowOff>158750</xdr:rowOff>
    </xdr:to>
    <xdr:cxnSp macro="">
      <xdr:nvCxnSpPr>
        <xdr:cNvPr id="178" name="直線コネクタ 177"/>
        <xdr:cNvCxnSpPr/>
      </xdr:nvCxnSpPr>
      <xdr:spPr>
        <a:xfrm flipV="1">
          <a:off x="3797300" y="13456165"/>
          <a:ext cx="8382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158259</xdr:rowOff>
    </xdr:from>
    <xdr:ext cx="599010" cy="259045"/>
    <xdr:sp macro="" textlink="">
      <xdr:nvSpPr>
        <xdr:cNvPr id="179" name="民生費平均値テキスト"/>
        <xdr:cNvSpPr txBox="1"/>
      </xdr:nvSpPr>
      <xdr:spPr>
        <a:xfrm>
          <a:off x="4686300" y="12845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0" name="フローチャート: 判断 179"/>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158750</xdr:rowOff>
    </xdr:from>
    <xdr:to>
      <xdr:col>19</xdr:col>
      <xdr:colOff>177800</xdr:colOff>
      <xdr:row>79</xdr:row>
      <xdr:rowOff>99180</xdr:rowOff>
    </xdr:to>
    <xdr:cxnSp macro="">
      <xdr:nvCxnSpPr>
        <xdr:cNvPr id="181" name="直線コネクタ 180"/>
        <xdr:cNvCxnSpPr/>
      </xdr:nvCxnSpPr>
      <xdr:spPr>
        <a:xfrm flipV="1">
          <a:off x="2908300" y="13531850"/>
          <a:ext cx="889000" cy="1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2" name="フローチャート: 判断 181"/>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3" name="テキスト ボックス 182"/>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91123</xdr:rowOff>
    </xdr:from>
    <xdr:to>
      <xdr:col>15</xdr:col>
      <xdr:colOff>50800</xdr:colOff>
      <xdr:row>79</xdr:row>
      <xdr:rowOff>99180</xdr:rowOff>
    </xdr:to>
    <xdr:cxnSp macro="">
      <xdr:nvCxnSpPr>
        <xdr:cNvPr id="184" name="直線コネクタ 183"/>
        <xdr:cNvCxnSpPr/>
      </xdr:nvCxnSpPr>
      <xdr:spPr>
        <a:xfrm>
          <a:off x="2019300" y="13635673"/>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5" name="フローチャート: 判断 184"/>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35577</xdr:rowOff>
    </xdr:from>
    <xdr:ext cx="599010" cy="259045"/>
    <xdr:sp macro="" textlink="">
      <xdr:nvSpPr>
        <xdr:cNvPr id="186" name="テキスト ボックス 185"/>
        <xdr:cNvSpPr txBox="1"/>
      </xdr:nvSpPr>
      <xdr:spPr>
        <a:xfrm>
          <a:off x="2608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91123</xdr:rowOff>
    </xdr:from>
    <xdr:to>
      <xdr:col>10</xdr:col>
      <xdr:colOff>114300</xdr:colOff>
      <xdr:row>79</xdr:row>
      <xdr:rowOff>130060</xdr:rowOff>
    </xdr:to>
    <xdr:cxnSp macro="">
      <xdr:nvCxnSpPr>
        <xdr:cNvPr id="187" name="直線コネクタ 186"/>
        <xdr:cNvCxnSpPr/>
      </xdr:nvCxnSpPr>
      <xdr:spPr>
        <a:xfrm flipV="1">
          <a:off x="1130300" y="13635673"/>
          <a:ext cx="889000" cy="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88" name="フローチャート: 判断 187"/>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89" name="テキスト ボックス 188"/>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0" name="フローチャート: 判断 189"/>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1" name="テキスト ボックス 190"/>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32265</xdr:rowOff>
    </xdr:from>
    <xdr:to>
      <xdr:col>24</xdr:col>
      <xdr:colOff>114300</xdr:colOff>
      <xdr:row>78</xdr:row>
      <xdr:rowOff>133865</xdr:rowOff>
    </xdr:to>
    <xdr:sp macro="" textlink="">
      <xdr:nvSpPr>
        <xdr:cNvPr id="197" name="楕円 196"/>
        <xdr:cNvSpPr/>
      </xdr:nvSpPr>
      <xdr:spPr>
        <a:xfrm>
          <a:off x="4584700" y="134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118642</xdr:rowOff>
    </xdr:from>
    <xdr:ext cx="599010" cy="259045"/>
    <xdr:sp macro="" textlink="">
      <xdr:nvSpPr>
        <xdr:cNvPr id="198" name="民生費該当値テキスト"/>
        <xdr:cNvSpPr txBox="1"/>
      </xdr:nvSpPr>
      <xdr:spPr>
        <a:xfrm>
          <a:off x="4686300" y="1332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107950</xdr:rowOff>
    </xdr:from>
    <xdr:to>
      <xdr:col>20</xdr:col>
      <xdr:colOff>38100</xdr:colOff>
      <xdr:row>79</xdr:row>
      <xdr:rowOff>38100</xdr:rowOff>
    </xdr:to>
    <xdr:sp macro="" textlink="">
      <xdr:nvSpPr>
        <xdr:cNvPr id="199" name="楕円 198"/>
        <xdr:cNvSpPr/>
      </xdr:nvSpPr>
      <xdr:spPr>
        <a:xfrm>
          <a:off x="3746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29227</xdr:rowOff>
    </xdr:from>
    <xdr:ext cx="599010" cy="259045"/>
    <xdr:sp macro="" textlink="">
      <xdr:nvSpPr>
        <xdr:cNvPr id="200" name="テキスト ボックス 199"/>
        <xdr:cNvSpPr txBox="1"/>
      </xdr:nvSpPr>
      <xdr:spPr>
        <a:xfrm>
          <a:off x="3497795" y="1357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48380</xdr:rowOff>
    </xdr:from>
    <xdr:to>
      <xdr:col>15</xdr:col>
      <xdr:colOff>101600</xdr:colOff>
      <xdr:row>79</xdr:row>
      <xdr:rowOff>149980</xdr:rowOff>
    </xdr:to>
    <xdr:sp macro="" textlink="">
      <xdr:nvSpPr>
        <xdr:cNvPr id="201" name="楕円 200"/>
        <xdr:cNvSpPr/>
      </xdr:nvSpPr>
      <xdr:spPr>
        <a:xfrm>
          <a:off x="2857500" y="1359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141107</xdr:rowOff>
    </xdr:from>
    <xdr:ext cx="599010" cy="259045"/>
    <xdr:sp macro="" textlink="">
      <xdr:nvSpPr>
        <xdr:cNvPr id="202" name="テキスト ボックス 201"/>
        <xdr:cNvSpPr txBox="1"/>
      </xdr:nvSpPr>
      <xdr:spPr>
        <a:xfrm>
          <a:off x="2608795" y="1368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40323</xdr:rowOff>
    </xdr:from>
    <xdr:to>
      <xdr:col>10</xdr:col>
      <xdr:colOff>165100</xdr:colOff>
      <xdr:row>79</xdr:row>
      <xdr:rowOff>141923</xdr:rowOff>
    </xdr:to>
    <xdr:sp macro="" textlink="">
      <xdr:nvSpPr>
        <xdr:cNvPr id="203" name="楕円 202"/>
        <xdr:cNvSpPr/>
      </xdr:nvSpPr>
      <xdr:spPr>
        <a:xfrm>
          <a:off x="1968500" y="135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133050</xdr:rowOff>
    </xdr:from>
    <xdr:ext cx="599010" cy="259045"/>
    <xdr:sp macro="" textlink="">
      <xdr:nvSpPr>
        <xdr:cNvPr id="204" name="テキスト ボックス 203"/>
        <xdr:cNvSpPr txBox="1"/>
      </xdr:nvSpPr>
      <xdr:spPr>
        <a:xfrm>
          <a:off x="1719795" y="136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79260</xdr:rowOff>
    </xdr:from>
    <xdr:to>
      <xdr:col>6</xdr:col>
      <xdr:colOff>38100</xdr:colOff>
      <xdr:row>80</xdr:row>
      <xdr:rowOff>9410</xdr:rowOff>
    </xdr:to>
    <xdr:sp macro="" textlink="">
      <xdr:nvSpPr>
        <xdr:cNvPr id="205" name="楕円 204"/>
        <xdr:cNvSpPr/>
      </xdr:nvSpPr>
      <xdr:spPr>
        <a:xfrm>
          <a:off x="1079500" y="13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537</xdr:rowOff>
    </xdr:from>
    <xdr:ext cx="599010" cy="259045"/>
    <xdr:sp macro="" textlink="">
      <xdr:nvSpPr>
        <xdr:cNvPr id="206" name="テキスト ボックス 205"/>
        <xdr:cNvSpPr txBox="1"/>
      </xdr:nvSpPr>
      <xdr:spPr>
        <a:xfrm>
          <a:off x="830795" y="1371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117092</xdr:rowOff>
    </xdr:from>
    <xdr:to>
      <xdr:col>24</xdr:col>
      <xdr:colOff>62865</xdr:colOff>
      <xdr:row>98</xdr:row>
      <xdr:rowOff>76104</xdr:rowOff>
    </xdr:to>
    <xdr:cxnSp macro="">
      <xdr:nvCxnSpPr>
        <xdr:cNvPr id="229" name="直線コネクタ 228"/>
        <xdr:cNvCxnSpPr/>
      </xdr:nvCxnSpPr>
      <xdr:spPr>
        <a:xfrm flipV="1">
          <a:off x="4633595" y="15890492"/>
          <a:ext cx="1270" cy="987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79931</xdr:rowOff>
    </xdr:from>
    <xdr:ext cx="534377" cy="259045"/>
    <xdr:sp macro="" textlink="">
      <xdr:nvSpPr>
        <xdr:cNvPr id="230" name="衛生費最小値テキスト"/>
        <xdr:cNvSpPr txBox="1"/>
      </xdr:nvSpPr>
      <xdr:spPr>
        <a:xfrm>
          <a:off x="4686300" y="16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76104</xdr:rowOff>
    </xdr:from>
    <xdr:to>
      <xdr:col>24</xdr:col>
      <xdr:colOff>152400</xdr:colOff>
      <xdr:row>98</xdr:row>
      <xdr:rowOff>76104</xdr:rowOff>
    </xdr:to>
    <xdr:cxnSp macro="">
      <xdr:nvCxnSpPr>
        <xdr:cNvPr id="231" name="直線コネクタ 230"/>
        <xdr:cNvCxnSpPr/>
      </xdr:nvCxnSpPr>
      <xdr:spPr>
        <a:xfrm>
          <a:off x="4546600" y="1687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63769</xdr:rowOff>
    </xdr:from>
    <xdr:ext cx="534377" cy="259045"/>
    <xdr:sp macro="" textlink="">
      <xdr:nvSpPr>
        <xdr:cNvPr id="232" name="衛生費最大値テキスト"/>
        <xdr:cNvSpPr txBox="1"/>
      </xdr:nvSpPr>
      <xdr:spPr>
        <a:xfrm>
          <a:off x="4686300" y="15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117092</xdr:rowOff>
    </xdr:from>
    <xdr:to>
      <xdr:col>24</xdr:col>
      <xdr:colOff>152400</xdr:colOff>
      <xdr:row>92</xdr:row>
      <xdr:rowOff>117092</xdr:rowOff>
    </xdr:to>
    <xdr:cxnSp macro="">
      <xdr:nvCxnSpPr>
        <xdr:cNvPr id="233" name="直線コネクタ 232"/>
        <xdr:cNvCxnSpPr/>
      </xdr:nvCxnSpPr>
      <xdr:spPr>
        <a:xfrm>
          <a:off x="4546600" y="158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4392</xdr:rowOff>
    </xdr:from>
    <xdr:to>
      <xdr:col>24</xdr:col>
      <xdr:colOff>63500</xdr:colOff>
      <xdr:row>92</xdr:row>
      <xdr:rowOff>117092</xdr:rowOff>
    </xdr:to>
    <xdr:cxnSp macro="">
      <xdr:nvCxnSpPr>
        <xdr:cNvPr id="234" name="直線コネクタ 233"/>
        <xdr:cNvCxnSpPr/>
      </xdr:nvCxnSpPr>
      <xdr:spPr>
        <a:xfrm>
          <a:off x="3797300" y="15606342"/>
          <a:ext cx="838200" cy="2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83100</xdr:rowOff>
    </xdr:from>
    <xdr:ext cx="534377" cy="259045"/>
    <xdr:sp macro="" textlink="">
      <xdr:nvSpPr>
        <xdr:cNvPr id="235" name="衛生費平均値テキスト"/>
        <xdr:cNvSpPr txBox="1"/>
      </xdr:nvSpPr>
      <xdr:spPr>
        <a:xfrm>
          <a:off x="4686300" y="1654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104673</xdr:rowOff>
    </xdr:from>
    <xdr:to>
      <xdr:col>24</xdr:col>
      <xdr:colOff>114300</xdr:colOff>
      <xdr:row>97</xdr:row>
      <xdr:rowOff>34823</xdr:rowOff>
    </xdr:to>
    <xdr:sp macro="" textlink="">
      <xdr:nvSpPr>
        <xdr:cNvPr id="236" name="フローチャート: 判断 235"/>
        <xdr:cNvSpPr/>
      </xdr:nvSpPr>
      <xdr:spPr>
        <a:xfrm>
          <a:off x="45847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4392</xdr:rowOff>
    </xdr:from>
    <xdr:to>
      <xdr:col>19</xdr:col>
      <xdr:colOff>177800</xdr:colOff>
      <xdr:row>94</xdr:row>
      <xdr:rowOff>164846</xdr:rowOff>
    </xdr:to>
    <xdr:cxnSp macro="">
      <xdr:nvCxnSpPr>
        <xdr:cNvPr id="237" name="直線コネクタ 236"/>
        <xdr:cNvCxnSpPr/>
      </xdr:nvCxnSpPr>
      <xdr:spPr>
        <a:xfrm flipV="1">
          <a:off x="2908300" y="15606342"/>
          <a:ext cx="889000" cy="6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72396</xdr:rowOff>
    </xdr:from>
    <xdr:to>
      <xdr:col>20</xdr:col>
      <xdr:colOff>38100</xdr:colOff>
      <xdr:row>97</xdr:row>
      <xdr:rowOff>2546</xdr:rowOff>
    </xdr:to>
    <xdr:sp macro="" textlink="">
      <xdr:nvSpPr>
        <xdr:cNvPr id="238" name="フローチャート: 判断 237"/>
        <xdr:cNvSpPr/>
      </xdr:nvSpPr>
      <xdr:spPr>
        <a:xfrm>
          <a:off x="3746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165123</xdr:rowOff>
    </xdr:from>
    <xdr:ext cx="534377" cy="259045"/>
    <xdr:sp macro="" textlink="">
      <xdr:nvSpPr>
        <xdr:cNvPr id="239" name="テキスト ボックス 238"/>
        <xdr:cNvSpPr txBox="1"/>
      </xdr:nvSpPr>
      <xdr:spPr>
        <a:xfrm>
          <a:off x="3530111" y="166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164846</xdr:rowOff>
    </xdr:from>
    <xdr:to>
      <xdr:col>15</xdr:col>
      <xdr:colOff>50800</xdr:colOff>
      <xdr:row>96</xdr:row>
      <xdr:rowOff>160091</xdr:rowOff>
    </xdr:to>
    <xdr:cxnSp macro="">
      <xdr:nvCxnSpPr>
        <xdr:cNvPr id="240" name="直線コネクタ 239"/>
        <xdr:cNvCxnSpPr/>
      </xdr:nvCxnSpPr>
      <xdr:spPr>
        <a:xfrm flipV="1">
          <a:off x="2019300" y="16281146"/>
          <a:ext cx="889000" cy="33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1" name="フローチャート: 判断 240"/>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70710</xdr:rowOff>
    </xdr:from>
    <xdr:ext cx="534377" cy="259045"/>
    <xdr:sp macro="" textlink="">
      <xdr:nvSpPr>
        <xdr:cNvPr id="242" name="テキスト ボックス 241"/>
        <xdr:cNvSpPr txBox="1"/>
      </xdr:nvSpPr>
      <xdr:spPr>
        <a:xfrm>
          <a:off x="2641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160091</xdr:rowOff>
    </xdr:from>
    <xdr:to>
      <xdr:col>10</xdr:col>
      <xdr:colOff>114300</xdr:colOff>
      <xdr:row>97</xdr:row>
      <xdr:rowOff>299</xdr:rowOff>
    </xdr:to>
    <xdr:cxnSp macro="">
      <xdr:nvCxnSpPr>
        <xdr:cNvPr id="243" name="直線コネクタ 242"/>
        <xdr:cNvCxnSpPr/>
      </xdr:nvCxnSpPr>
      <xdr:spPr>
        <a:xfrm flipV="1">
          <a:off x="1130300" y="1661929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4" name="フローチャート: 判断 243"/>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87033</xdr:rowOff>
    </xdr:from>
    <xdr:ext cx="534377" cy="259045"/>
    <xdr:sp macro="" textlink="">
      <xdr:nvSpPr>
        <xdr:cNvPr id="245" name="テキスト ボックス 244"/>
        <xdr:cNvSpPr txBox="1"/>
      </xdr:nvSpPr>
      <xdr:spPr>
        <a:xfrm>
          <a:off x="1752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6" name="フローチャート: 判断 245"/>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73362</xdr:rowOff>
    </xdr:from>
    <xdr:ext cx="534377" cy="259045"/>
    <xdr:sp macro="" textlink="">
      <xdr:nvSpPr>
        <xdr:cNvPr id="247" name="テキスト ボックス 246"/>
        <xdr:cNvSpPr txBox="1"/>
      </xdr:nvSpPr>
      <xdr:spPr>
        <a:xfrm>
          <a:off x="863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66292</xdr:rowOff>
    </xdr:from>
    <xdr:to>
      <xdr:col>24</xdr:col>
      <xdr:colOff>114300</xdr:colOff>
      <xdr:row>92</xdr:row>
      <xdr:rowOff>167892</xdr:rowOff>
    </xdr:to>
    <xdr:sp macro="" textlink="">
      <xdr:nvSpPr>
        <xdr:cNvPr id="253" name="楕円 252"/>
        <xdr:cNvSpPr/>
      </xdr:nvSpPr>
      <xdr:spPr>
        <a:xfrm>
          <a:off x="4584700" y="158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19319</xdr:rowOff>
    </xdr:from>
    <xdr:ext cx="534377" cy="259045"/>
    <xdr:sp macro="" textlink="">
      <xdr:nvSpPr>
        <xdr:cNvPr id="254" name="衛生費該当値テキスト"/>
        <xdr:cNvSpPr txBox="1"/>
      </xdr:nvSpPr>
      <xdr:spPr>
        <a:xfrm>
          <a:off x="4686300" y="1579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125042</xdr:rowOff>
    </xdr:from>
    <xdr:to>
      <xdr:col>20</xdr:col>
      <xdr:colOff>38100</xdr:colOff>
      <xdr:row>91</xdr:row>
      <xdr:rowOff>55192</xdr:rowOff>
    </xdr:to>
    <xdr:sp macro="" textlink="">
      <xdr:nvSpPr>
        <xdr:cNvPr id="255" name="楕円 254"/>
        <xdr:cNvSpPr/>
      </xdr:nvSpPr>
      <xdr:spPr>
        <a:xfrm>
          <a:off x="3746500" y="155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71719</xdr:rowOff>
    </xdr:from>
    <xdr:ext cx="534377" cy="259045"/>
    <xdr:sp macro="" textlink="">
      <xdr:nvSpPr>
        <xdr:cNvPr id="256" name="テキスト ボックス 255"/>
        <xdr:cNvSpPr txBox="1"/>
      </xdr:nvSpPr>
      <xdr:spPr>
        <a:xfrm>
          <a:off x="3530111" y="153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114046</xdr:rowOff>
    </xdr:from>
    <xdr:to>
      <xdr:col>15</xdr:col>
      <xdr:colOff>101600</xdr:colOff>
      <xdr:row>95</xdr:row>
      <xdr:rowOff>44196</xdr:rowOff>
    </xdr:to>
    <xdr:sp macro="" textlink="">
      <xdr:nvSpPr>
        <xdr:cNvPr id="257" name="楕円 256"/>
        <xdr:cNvSpPr/>
      </xdr:nvSpPr>
      <xdr:spPr>
        <a:xfrm>
          <a:off x="2857500" y="162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60723</xdr:rowOff>
    </xdr:from>
    <xdr:ext cx="534377" cy="259045"/>
    <xdr:sp macro="" textlink="">
      <xdr:nvSpPr>
        <xdr:cNvPr id="258" name="テキスト ボックス 257"/>
        <xdr:cNvSpPr txBox="1"/>
      </xdr:nvSpPr>
      <xdr:spPr>
        <a:xfrm>
          <a:off x="2641111"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109291</xdr:rowOff>
    </xdr:from>
    <xdr:to>
      <xdr:col>10</xdr:col>
      <xdr:colOff>165100</xdr:colOff>
      <xdr:row>97</xdr:row>
      <xdr:rowOff>39441</xdr:rowOff>
    </xdr:to>
    <xdr:sp macro="" textlink="">
      <xdr:nvSpPr>
        <xdr:cNvPr id="259" name="楕円 258"/>
        <xdr:cNvSpPr/>
      </xdr:nvSpPr>
      <xdr:spPr>
        <a:xfrm>
          <a:off x="1968500" y="165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55968</xdr:rowOff>
    </xdr:from>
    <xdr:ext cx="534377" cy="259045"/>
    <xdr:sp macro="" textlink="">
      <xdr:nvSpPr>
        <xdr:cNvPr id="260" name="テキスト ボックス 259"/>
        <xdr:cNvSpPr txBox="1"/>
      </xdr:nvSpPr>
      <xdr:spPr>
        <a:xfrm>
          <a:off x="1752111" y="163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120949</xdr:rowOff>
    </xdr:from>
    <xdr:to>
      <xdr:col>6</xdr:col>
      <xdr:colOff>38100</xdr:colOff>
      <xdr:row>97</xdr:row>
      <xdr:rowOff>51099</xdr:rowOff>
    </xdr:to>
    <xdr:sp macro="" textlink="">
      <xdr:nvSpPr>
        <xdr:cNvPr id="261" name="楕円 260"/>
        <xdr:cNvSpPr/>
      </xdr:nvSpPr>
      <xdr:spPr>
        <a:xfrm>
          <a:off x="1079500" y="165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67626</xdr:rowOff>
    </xdr:from>
    <xdr:ext cx="534377" cy="259045"/>
    <xdr:sp macro="" textlink="">
      <xdr:nvSpPr>
        <xdr:cNvPr id="262" name="テキスト ボックス 261"/>
        <xdr:cNvSpPr txBox="1"/>
      </xdr:nvSpPr>
      <xdr:spPr>
        <a:xfrm>
          <a:off x="863111" y="163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5207</xdr:rowOff>
    </xdr:from>
    <xdr:to>
      <xdr:col>54</xdr:col>
      <xdr:colOff>189865</xdr:colOff>
      <xdr:row>39</xdr:row>
      <xdr:rowOff>13970</xdr:rowOff>
    </xdr:to>
    <xdr:cxnSp macro="">
      <xdr:nvCxnSpPr>
        <xdr:cNvPr id="286" name="直線コネクタ 285"/>
        <xdr:cNvCxnSpPr/>
      </xdr:nvCxnSpPr>
      <xdr:spPr>
        <a:xfrm flipV="1">
          <a:off x="10475595" y="6348857"/>
          <a:ext cx="1270" cy="351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17797</xdr:rowOff>
    </xdr:from>
    <xdr:ext cx="378565" cy="259045"/>
    <xdr:sp macro="" textlink="">
      <xdr:nvSpPr>
        <xdr:cNvPr id="287" name="労働費最小値テキスト"/>
        <xdr:cNvSpPr txBox="1"/>
      </xdr:nvSpPr>
      <xdr:spPr>
        <a:xfrm>
          <a:off x="10528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13970</xdr:rowOff>
    </xdr:from>
    <xdr:to>
      <xdr:col>55</xdr:col>
      <xdr:colOff>88900</xdr:colOff>
      <xdr:row>39</xdr:row>
      <xdr:rowOff>13970</xdr:rowOff>
    </xdr:to>
    <xdr:cxnSp macro="">
      <xdr:nvCxnSpPr>
        <xdr:cNvPr id="288" name="直線コネクタ 287"/>
        <xdr:cNvCxnSpPr/>
      </xdr:nvCxnSpPr>
      <xdr:spPr>
        <a:xfrm>
          <a:off x="10388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123334</xdr:rowOff>
    </xdr:from>
    <xdr:ext cx="469744" cy="259045"/>
    <xdr:sp macro="" textlink="">
      <xdr:nvSpPr>
        <xdr:cNvPr id="289" name="労働費最大値テキスト"/>
        <xdr:cNvSpPr txBox="1"/>
      </xdr:nvSpPr>
      <xdr:spPr>
        <a:xfrm>
          <a:off x="10528300"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5207</xdr:rowOff>
    </xdr:from>
    <xdr:to>
      <xdr:col>55</xdr:col>
      <xdr:colOff>88900</xdr:colOff>
      <xdr:row>37</xdr:row>
      <xdr:rowOff>5207</xdr:rowOff>
    </xdr:to>
    <xdr:cxnSp macro="">
      <xdr:nvCxnSpPr>
        <xdr:cNvPr id="290" name="直線コネクタ 289"/>
        <xdr:cNvCxnSpPr/>
      </xdr:nvCxnSpPr>
      <xdr:spPr>
        <a:xfrm>
          <a:off x="10388600" y="63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54356</xdr:rowOff>
    </xdr:from>
    <xdr:to>
      <xdr:col>55</xdr:col>
      <xdr:colOff>0</xdr:colOff>
      <xdr:row>37</xdr:row>
      <xdr:rowOff>5207</xdr:rowOff>
    </xdr:to>
    <xdr:cxnSp macro="">
      <xdr:nvCxnSpPr>
        <xdr:cNvPr id="291" name="直線コネクタ 290"/>
        <xdr:cNvCxnSpPr/>
      </xdr:nvCxnSpPr>
      <xdr:spPr>
        <a:xfrm>
          <a:off x="9639300" y="6055106"/>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166387</xdr:rowOff>
    </xdr:from>
    <xdr:ext cx="378565" cy="259045"/>
    <xdr:sp macro="" textlink="">
      <xdr:nvSpPr>
        <xdr:cNvPr id="292" name="労働費平均値テキスト"/>
        <xdr:cNvSpPr txBox="1"/>
      </xdr:nvSpPr>
      <xdr:spPr>
        <a:xfrm>
          <a:off x="10528300" y="65100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xdr:rowOff>
    </xdr:from>
    <xdr:to>
      <xdr:col>55</xdr:col>
      <xdr:colOff>50800</xdr:colOff>
      <xdr:row>38</xdr:row>
      <xdr:rowOff>118110</xdr:rowOff>
    </xdr:to>
    <xdr:sp macro="" textlink="">
      <xdr:nvSpPr>
        <xdr:cNvPr id="293" name="フローチャート: 判断 292"/>
        <xdr:cNvSpPr/>
      </xdr:nvSpPr>
      <xdr:spPr>
        <a:xfrm>
          <a:off x="104267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160846</xdr:rowOff>
    </xdr:from>
    <xdr:to>
      <xdr:col>50</xdr:col>
      <xdr:colOff>114300</xdr:colOff>
      <xdr:row>35</xdr:row>
      <xdr:rowOff>54356</xdr:rowOff>
    </xdr:to>
    <xdr:cxnSp macro="">
      <xdr:nvCxnSpPr>
        <xdr:cNvPr id="294" name="直線コネクタ 293"/>
        <xdr:cNvCxnSpPr/>
      </xdr:nvCxnSpPr>
      <xdr:spPr>
        <a:xfrm>
          <a:off x="8750300" y="5818696"/>
          <a:ext cx="889000" cy="2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11557</xdr:rowOff>
    </xdr:from>
    <xdr:to>
      <xdr:col>50</xdr:col>
      <xdr:colOff>165100</xdr:colOff>
      <xdr:row>38</xdr:row>
      <xdr:rowOff>113157</xdr:rowOff>
    </xdr:to>
    <xdr:sp macro="" textlink="">
      <xdr:nvSpPr>
        <xdr:cNvPr id="295" name="フローチャート: 判断 294"/>
        <xdr:cNvSpPr/>
      </xdr:nvSpPr>
      <xdr:spPr>
        <a:xfrm>
          <a:off x="9588500" y="652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104284</xdr:rowOff>
    </xdr:from>
    <xdr:ext cx="378565" cy="259045"/>
    <xdr:sp macro="" textlink="">
      <xdr:nvSpPr>
        <xdr:cNvPr id="296" name="テキスト ボックス 295"/>
        <xdr:cNvSpPr txBox="1"/>
      </xdr:nvSpPr>
      <xdr:spPr>
        <a:xfrm>
          <a:off x="9450017" y="661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28448</xdr:rowOff>
    </xdr:from>
    <xdr:to>
      <xdr:col>45</xdr:col>
      <xdr:colOff>177800</xdr:colOff>
      <xdr:row>33</xdr:row>
      <xdr:rowOff>160846</xdr:rowOff>
    </xdr:to>
    <xdr:cxnSp macro="">
      <xdr:nvCxnSpPr>
        <xdr:cNvPr id="297" name="直線コネクタ 296"/>
        <xdr:cNvCxnSpPr/>
      </xdr:nvCxnSpPr>
      <xdr:spPr>
        <a:xfrm>
          <a:off x="7861300" y="5514848"/>
          <a:ext cx="889000" cy="30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163957</xdr:rowOff>
    </xdr:from>
    <xdr:to>
      <xdr:col>46</xdr:col>
      <xdr:colOff>38100</xdr:colOff>
      <xdr:row>38</xdr:row>
      <xdr:rowOff>94107</xdr:rowOff>
    </xdr:to>
    <xdr:sp macro="" textlink="">
      <xdr:nvSpPr>
        <xdr:cNvPr id="298" name="フローチャート: 判断 297"/>
        <xdr:cNvSpPr/>
      </xdr:nvSpPr>
      <xdr:spPr>
        <a:xfrm>
          <a:off x="8699500" y="650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85234</xdr:rowOff>
    </xdr:from>
    <xdr:ext cx="378565" cy="259045"/>
    <xdr:sp macro="" textlink="">
      <xdr:nvSpPr>
        <xdr:cNvPr id="299" name="テキスト ボックス 298"/>
        <xdr:cNvSpPr txBox="1"/>
      </xdr:nvSpPr>
      <xdr:spPr>
        <a:xfrm>
          <a:off x="8561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169799</xdr:rowOff>
    </xdr:from>
    <xdr:to>
      <xdr:col>41</xdr:col>
      <xdr:colOff>50800</xdr:colOff>
      <xdr:row>32</xdr:row>
      <xdr:rowOff>28448</xdr:rowOff>
    </xdr:to>
    <xdr:cxnSp macro="">
      <xdr:nvCxnSpPr>
        <xdr:cNvPr id="300" name="直線コネクタ 299"/>
        <xdr:cNvCxnSpPr/>
      </xdr:nvCxnSpPr>
      <xdr:spPr>
        <a:xfrm>
          <a:off x="6972300" y="5141849"/>
          <a:ext cx="889000" cy="37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150813</xdr:rowOff>
    </xdr:from>
    <xdr:to>
      <xdr:col>41</xdr:col>
      <xdr:colOff>101600</xdr:colOff>
      <xdr:row>38</xdr:row>
      <xdr:rowOff>80963</xdr:rowOff>
    </xdr:to>
    <xdr:sp macro="" textlink="">
      <xdr:nvSpPr>
        <xdr:cNvPr id="301" name="フローチャート: 判断 300"/>
        <xdr:cNvSpPr/>
      </xdr:nvSpPr>
      <xdr:spPr>
        <a:xfrm>
          <a:off x="7810500" y="649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72090</xdr:rowOff>
    </xdr:from>
    <xdr:ext cx="378565" cy="259045"/>
    <xdr:sp macro="" textlink="">
      <xdr:nvSpPr>
        <xdr:cNvPr id="302" name="テキスト ボックス 301"/>
        <xdr:cNvSpPr txBox="1"/>
      </xdr:nvSpPr>
      <xdr:spPr>
        <a:xfrm>
          <a:off x="7672017" y="658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127953</xdr:rowOff>
    </xdr:from>
    <xdr:to>
      <xdr:col>36</xdr:col>
      <xdr:colOff>165100</xdr:colOff>
      <xdr:row>38</xdr:row>
      <xdr:rowOff>58103</xdr:rowOff>
    </xdr:to>
    <xdr:sp macro="" textlink="">
      <xdr:nvSpPr>
        <xdr:cNvPr id="303" name="フローチャート: 判断 302"/>
        <xdr:cNvSpPr/>
      </xdr:nvSpPr>
      <xdr:spPr>
        <a:xfrm>
          <a:off x="69215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49230</xdr:rowOff>
    </xdr:from>
    <xdr:ext cx="469744" cy="259045"/>
    <xdr:sp macro="" textlink="">
      <xdr:nvSpPr>
        <xdr:cNvPr id="304" name="テキスト ボックス 303"/>
        <xdr:cNvSpPr txBox="1"/>
      </xdr:nvSpPr>
      <xdr:spPr>
        <a:xfrm>
          <a:off x="6737428" y="656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125857</xdr:rowOff>
    </xdr:from>
    <xdr:to>
      <xdr:col>55</xdr:col>
      <xdr:colOff>50800</xdr:colOff>
      <xdr:row>37</xdr:row>
      <xdr:rowOff>56007</xdr:rowOff>
    </xdr:to>
    <xdr:sp macro="" textlink="">
      <xdr:nvSpPr>
        <xdr:cNvPr id="310" name="楕円 309"/>
        <xdr:cNvSpPr/>
      </xdr:nvSpPr>
      <xdr:spPr>
        <a:xfrm>
          <a:off x="104267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78884</xdr:rowOff>
    </xdr:from>
    <xdr:ext cx="469744" cy="259045"/>
    <xdr:sp macro="" textlink="">
      <xdr:nvSpPr>
        <xdr:cNvPr id="311" name="労働費該当値テキスト"/>
        <xdr:cNvSpPr txBox="1"/>
      </xdr:nvSpPr>
      <xdr:spPr>
        <a:xfrm>
          <a:off x="10528300"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3556</xdr:rowOff>
    </xdr:from>
    <xdr:to>
      <xdr:col>50</xdr:col>
      <xdr:colOff>165100</xdr:colOff>
      <xdr:row>35</xdr:row>
      <xdr:rowOff>105156</xdr:rowOff>
    </xdr:to>
    <xdr:sp macro="" textlink="">
      <xdr:nvSpPr>
        <xdr:cNvPr id="312" name="楕円 311"/>
        <xdr:cNvSpPr/>
      </xdr:nvSpPr>
      <xdr:spPr>
        <a:xfrm>
          <a:off x="9588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121683</xdr:rowOff>
    </xdr:from>
    <xdr:ext cx="469744" cy="259045"/>
    <xdr:sp macro="" textlink="">
      <xdr:nvSpPr>
        <xdr:cNvPr id="313" name="テキスト ボックス 312"/>
        <xdr:cNvSpPr txBox="1"/>
      </xdr:nvSpPr>
      <xdr:spPr>
        <a:xfrm>
          <a:off x="9404428" y="57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110046</xdr:rowOff>
    </xdr:from>
    <xdr:to>
      <xdr:col>46</xdr:col>
      <xdr:colOff>38100</xdr:colOff>
      <xdr:row>34</xdr:row>
      <xdr:rowOff>40196</xdr:rowOff>
    </xdr:to>
    <xdr:sp macro="" textlink="">
      <xdr:nvSpPr>
        <xdr:cNvPr id="314" name="楕円 313"/>
        <xdr:cNvSpPr/>
      </xdr:nvSpPr>
      <xdr:spPr>
        <a:xfrm>
          <a:off x="8699500" y="57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56723</xdr:rowOff>
    </xdr:from>
    <xdr:ext cx="469744" cy="259045"/>
    <xdr:sp macro="" textlink="">
      <xdr:nvSpPr>
        <xdr:cNvPr id="315" name="テキスト ボックス 314"/>
        <xdr:cNvSpPr txBox="1"/>
      </xdr:nvSpPr>
      <xdr:spPr>
        <a:xfrm>
          <a:off x="8515428" y="55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149098</xdr:rowOff>
    </xdr:from>
    <xdr:to>
      <xdr:col>41</xdr:col>
      <xdr:colOff>101600</xdr:colOff>
      <xdr:row>32</xdr:row>
      <xdr:rowOff>79248</xdr:rowOff>
    </xdr:to>
    <xdr:sp macro="" textlink="">
      <xdr:nvSpPr>
        <xdr:cNvPr id="316" name="楕円 315"/>
        <xdr:cNvSpPr/>
      </xdr:nvSpPr>
      <xdr:spPr>
        <a:xfrm>
          <a:off x="78105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95775</xdr:rowOff>
    </xdr:from>
    <xdr:ext cx="469744" cy="259045"/>
    <xdr:sp macro="" textlink="">
      <xdr:nvSpPr>
        <xdr:cNvPr id="317" name="テキスト ボックス 316"/>
        <xdr:cNvSpPr txBox="1"/>
      </xdr:nvSpPr>
      <xdr:spPr>
        <a:xfrm>
          <a:off x="7626428" y="52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118999</xdr:rowOff>
    </xdr:from>
    <xdr:to>
      <xdr:col>36</xdr:col>
      <xdr:colOff>165100</xdr:colOff>
      <xdr:row>30</xdr:row>
      <xdr:rowOff>49149</xdr:rowOff>
    </xdr:to>
    <xdr:sp macro="" textlink="">
      <xdr:nvSpPr>
        <xdr:cNvPr id="318" name="楕円 317"/>
        <xdr:cNvSpPr/>
      </xdr:nvSpPr>
      <xdr:spPr>
        <a:xfrm>
          <a:off x="6921500" y="50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65676</xdr:rowOff>
    </xdr:from>
    <xdr:ext cx="469744" cy="259045"/>
    <xdr:sp macro="" textlink="">
      <xdr:nvSpPr>
        <xdr:cNvPr id="319" name="テキスト ボックス 318"/>
        <xdr:cNvSpPr txBox="1"/>
      </xdr:nvSpPr>
      <xdr:spPr>
        <a:xfrm>
          <a:off x="6737428" y="486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1" name="直線コネクタ 340"/>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2"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43" name="直線コネクタ 342"/>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44"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45" name="直線コネクタ 344"/>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83556</xdr:rowOff>
    </xdr:from>
    <xdr:to>
      <xdr:col>55</xdr:col>
      <xdr:colOff>0</xdr:colOff>
      <xdr:row>57</xdr:row>
      <xdr:rowOff>138740</xdr:rowOff>
    </xdr:to>
    <xdr:cxnSp macro="">
      <xdr:nvCxnSpPr>
        <xdr:cNvPr id="346" name="直線コネクタ 345"/>
        <xdr:cNvCxnSpPr/>
      </xdr:nvCxnSpPr>
      <xdr:spPr>
        <a:xfrm>
          <a:off x="9639300" y="9856206"/>
          <a:ext cx="8382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47"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48" name="フローチャート: 判断 347"/>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83556</xdr:rowOff>
    </xdr:from>
    <xdr:to>
      <xdr:col>50</xdr:col>
      <xdr:colOff>114300</xdr:colOff>
      <xdr:row>57</xdr:row>
      <xdr:rowOff>125116</xdr:rowOff>
    </xdr:to>
    <xdr:cxnSp macro="">
      <xdr:nvCxnSpPr>
        <xdr:cNvPr id="349" name="直線コネクタ 348"/>
        <xdr:cNvCxnSpPr/>
      </xdr:nvCxnSpPr>
      <xdr:spPr>
        <a:xfrm flipV="1">
          <a:off x="8750300" y="9856206"/>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0" name="フローチャート: 判断 349"/>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1" name="テキスト ボックス 350"/>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125116</xdr:rowOff>
    </xdr:from>
    <xdr:to>
      <xdr:col>45</xdr:col>
      <xdr:colOff>177800</xdr:colOff>
      <xdr:row>57</xdr:row>
      <xdr:rowOff>144638</xdr:rowOff>
    </xdr:to>
    <xdr:cxnSp macro="">
      <xdr:nvCxnSpPr>
        <xdr:cNvPr id="352" name="直線コネクタ 351"/>
        <xdr:cNvCxnSpPr/>
      </xdr:nvCxnSpPr>
      <xdr:spPr>
        <a:xfrm flipV="1">
          <a:off x="7861300" y="9897766"/>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53" name="フローチャート: 判断 352"/>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54" name="テキスト ボックス 353"/>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144638</xdr:rowOff>
    </xdr:from>
    <xdr:to>
      <xdr:col>41</xdr:col>
      <xdr:colOff>50800</xdr:colOff>
      <xdr:row>57</xdr:row>
      <xdr:rowOff>145781</xdr:rowOff>
    </xdr:to>
    <xdr:cxnSp macro="">
      <xdr:nvCxnSpPr>
        <xdr:cNvPr id="355" name="直線コネクタ 354"/>
        <xdr:cNvCxnSpPr/>
      </xdr:nvCxnSpPr>
      <xdr:spPr>
        <a:xfrm flipV="1">
          <a:off x="6972300" y="99172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56" name="フローチャート: 判断 355"/>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57" name="テキスト ボックス 356"/>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58" name="フローチャート: 判断 357"/>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59" name="テキスト ボックス 358"/>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87940</xdr:rowOff>
    </xdr:from>
    <xdr:to>
      <xdr:col>55</xdr:col>
      <xdr:colOff>50800</xdr:colOff>
      <xdr:row>58</xdr:row>
      <xdr:rowOff>18090</xdr:rowOff>
    </xdr:to>
    <xdr:sp macro="" textlink="">
      <xdr:nvSpPr>
        <xdr:cNvPr id="365" name="楕円 364"/>
        <xdr:cNvSpPr/>
      </xdr:nvSpPr>
      <xdr:spPr>
        <a:xfrm>
          <a:off x="104267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66367</xdr:rowOff>
    </xdr:from>
    <xdr:ext cx="469744" cy="259045"/>
    <xdr:sp macro="" textlink="">
      <xdr:nvSpPr>
        <xdr:cNvPr id="366" name="農林水産業費該当値テキスト"/>
        <xdr:cNvSpPr txBox="1"/>
      </xdr:nvSpPr>
      <xdr:spPr>
        <a:xfrm>
          <a:off x="10528300" y="983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32756</xdr:rowOff>
    </xdr:from>
    <xdr:to>
      <xdr:col>50</xdr:col>
      <xdr:colOff>165100</xdr:colOff>
      <xdr:row>57</xdr:row>
      <xdr:rowOff>134356</xdr:rowOff>
    </xdr:to>
    <xdr:sp macro="" textlink="">
      <xdr:nvSpPr>
        <xdr:cNvPr id="367" name="楕円 366"/>
        <xdr:cNvSpPr/>
      </xdr:nvSpPr>
      <xdr:spPr>
        <a:xfrm>
          <a:off x="9588500" y="980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125483</xdr:rowOff>
    </xdr:from>
    <xdr:ext cx="469744" cy="259045"/>
    <xdr:sp macro="" textlink="">
      <xdr:nvSpPr>
        <xdr:cNvPr id="368" name="テキスト ボックス 367"/>
        <xdr:cNvSpPr txBox="1"/>
      </xdr:nvSpPr>
      <xdr:spPr>
        <a:xfrm>
          <a:off x="9404428" y="989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74316</xdr:rowOff>
    </xdr:from>
    <xdr:to>
      <xdr:col>46</xdr:col>
      <xdr:colOff>38100</xdr:colOff>
      <xdr:row>58</xdr:row>
      <xdr:rowOff>4466</xdr:rowOff>
    </xdr:to>
    <xdr:sp macro="" textlink="">
      <xdr:nvSpPr>
        <xdr:cNvPr id="369" name="楕円 368"/>
        <xdr:cNvSpPr/>
      </xdr:nvSpPr>
      <xdr:spPr>
        <a:xfrm>
          <a:off x="86995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167043</xdr:rowOff>
    </xdr:from>
    <xdr:ext cx="469744" cy="259045"/>
    <xdr:sp macro="" textlink="">
      <xdr:nvSpPr>
        <xdr:cNvPr id="370" name="テキスト ボックス 369"/>
        <xdr:cNvSpPr txBox="1"/>
      </xdr:nvSpPr>
      <xdr:spPr>
        <a:xfrm>
          <a:off x="8515428" y="993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93838</xdr:rowOff>
    </xdr:from>
    <xdr:to>
      <xdr:col>41</xdr:col>
      <xdr:colOff>101600</xdr:colOff>
      <xdr:row>58</xdr:row>
      <xdr:rowOff>23988</xdr:rowOff>
    </xdr:to>
    <xdr:sp macro="" textlink="">
      <xdr:nvSpPr>
        <xdr:cNvPr id="371" name="楕円 370"/>
        <xdr:cNvSpPr/>
      </xdr:nvSpPr>
      <xdr:spPr>
        <a:xfrm>
          <a:off x="7810500" y="98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15115</xdr:rowOff>
    </xdr:from>
    <xdr:ext cx="469744" cy="259045"/>
    <xdr:sp macro="" textlink="">
      <xdr:nvSpPr>
        <xdr:cNvPr id="372" name="テキスト ボックス 371"/>
        <xdr:cNvSpPr txBox="1"/>
      </xdr:nvSpPr>
      <xdr:spPr>
        <a:xfrm>
          <a:off x="7626428" y="99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94981</xdr:rowOff>
    </xdr:from>
    <xdr:to>
      <xdr:col>36</xdr:col>
      <xdr:colOff>165100</xdr:colOff>
      <xdr:row>58</xdr:row>
      <xdr:rowOff>25131</xdr:rowOff>
    </xdr:to>
    <xdr:sp macro="" textlink="">
      <xdr:nvSpPr>
        <xdr:cNvPr id="373" name="楕円 372"/>
        <xdr:cNvSpPr/>
      </xdr:nvSpPr>
      <xdr:spPr>
        <a:xfrm>
          <a:off x="69215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16258</xdr:rowOff>
    </xdr:from>
    <xdr:ext cx="469744" cy="259045"/>
    <xdr:sp macro="" textlink="">
      <xdr:nvSpPr>
        <xdr:cNvPr id="374" name="テキスト ボックス 373"/>
        <xdr:cNvSpPr txBox="1"/>
      </xdr:nvSpPr>
      <xdr:spPr>
        <a:xfrm>
          <a:off x="6737428" y="99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0" name="直線コネクタ 399"/>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1"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2" name="直線コネクタ 401"/>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03"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04" name="直線コネクタ 403"/>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24355</xdr:rowOff>
    </xdr:from>
    <xdr:to>
      <xdr:col>55</xdr:col>
      <xdr:colOff>0</xdr:colOff>
      <xdr:row>77</xdr:row>
      <xdr:rowOff>77815</xdr:rowOff>
    </xdr:to>
    <xdr:cxnSp macro="">
      <xdr:nvCxnSpPr>
        <xdr:cNvPr id="405" name="直線コネクタ 404"/>
        <xdr:cNvCxnSpPr/>
      </xdr:nvCxnSpPr>
      <xdr:spPr>
        <a:xfrm flipV="1">
          <a:off x="9639300" y="13054555"/>
          <a:ext cx="838200" cy="22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06"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07" name="フローチャート: 判断 406"/>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77815</xdr:rowOff>
    </xdr:from>
    <xdr:to>
      <xdr:col>50</xdr:col>
      <xdr:colOff>114300</xdr:colOff>
      <xdr:row>78</xdr:row>
      <xdr:rowOff>29155</xdr:rowOff>
    </xdr:to>
    <xdr:cxnSp macro="">
      <xdr:nvCxnSpPr>
        <xdr:cNvPr id="408" name="直線コネクタ 407"/>
        <xdr:cNvCxnSpPr/>
      </xdr:nvCxnSpPr>
      <xdr:spPr>
        <a:xfrm flipV="1">
          <a:off x="8750300" y="13279465"/>
          <a:ext cx="889000" cy="1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09" name="フローチャート: 判断 408"/>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0" name="テキスト ボックス 409"/>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29155</xdr:rowOff>
    </xdr:from>
    <xdr:to>
      <xdr:col>45</xdr:col>
      <xdr:colOff>177800</xdr:colOff>
      <xdr:row>78</xdr:row>
      <xdr:rowOff>73929</xdr:rowOff>
    </xdr:to>
    <xdr:cxnSp macro="">
      <xdr:nvCxnSpPr>
        <xdr:cNvPr id="411" name="直線コネクタ 410"/>
        <xdr:cNvCxnSpPr/>
      </xdr:nvCxnSpPr>
      <xdr:spPr>
        <a:xfrm flipV="1">
          <a:off x="7861300" y="13402255"/>
          <a:ext cx="8890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2" name="フローチャート: 判断 411"/>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89950</xdr:rowOff>
    </xdr:from>
    <xdr:ext cx="469744" cy="259045"/>
    <xdr:sp macro="" textlink="">
      <xdr:nvSpPr>
        <xdr:cNvPr id="413" name="テキスト ボックス 412"/>
        <xdr:cNvSpPr txBox="1"/>
      </xdr:nvSpPr>
      <xdr:spPr>
        <a:xfrm>
          <a:off x="8515428" y="1312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1984</xdr:rowOff>
    </xdr:from>
    <xdr:to>
      <xdr:col>41</xdr:col>
      <xdr:colOff>50800</xdr:colOff>
      <xdr:row>78</xdr:row>
      <xdr:rowOff>73929</xdr:rowOff>
    </xdr:to>
    <xdr:cxnSp macro="">
      <xdr:nvCxnSpPr>
        <xdr:cNvPr id="414" name="直線コネクタ 413"/>
        <xdr:cNvCxnSpPr/>
      </xdr:nvCxnSpPr>
      <xdr:spPr>
        <a:xfrm>
          <a:off x="6972300" y="13375084"/>
          <a:ext cx="8890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15" name="フローチャート: 判断 414"/>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65295</xdr:rowOff>
    </xdr:from>
    <xdr:ext cx="469744" cy="259045"/>
    <xdr:sp macro="" textlink="">
      <xdr:nvSpPr>
        <xdr:cNvPr id="416" name="テキスト ボックス 415"/>
        <xdr:cNvSpPr txBox="1"/>
      </xdr:nvSpPr>
      <xdr:spPr>
        <a:xfrm>
          <a:off x="7626428" y="13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17" name="フローチャート: 判断 416"/>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38909</xdr:rowOff>
    </xdr:from>
    <xdr:ext cx="469744" cy="259045"/>
    <xdr:sp macro="" textlink="">
      <xdr:nvSpPr>
        <xdr:cNvPr id="418" name="テキスト ボックス 417"/>
        <xdr:cNvSpPr txBox="1"/>
      </xdr:nvSpPr>
      <xdr:spPr>
        <a:xfrm>
          <a:off x="6737428" y="130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145005</xdr:rowOff>
    </xdr:from>
    <xdr:to>
      <xdr:col>55</xdr:col>
      <xdr:colOff>50800</xdr:colOff>
      <xdr:row>76</xdr:row>
      <xdr:rowOff>75155</xdr:rowOff>
    </xdr:to>
    <xdr:sp macro="" textlink="">
      <xdr:nvSpPr>
        <xdr:cNvPr id="424" name="楕円 423"/>
        <xdr:cNvSpPr/>
      </xdr:nvSpPr>
      <xdr:spPr>
        <a:xfrm>
          <a:off x="10426700" y="130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167882</xdr:rowOff>
    </xdr:from>
    <xdr:ext cx="534377" cy="259045"/>
    <xdr:sp macro="" textlink="">
      <xdr:nvSpPr>
        <xdr:cNvPr id="425" name="商工費該当値テキスト"/>
        <xdr:cNvSpPr txBox="1"/>
      </xdr:nvSpPr>
      <xdr:spPr>
        <a:xfrm>
          <a:off x="10528300" y="128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27015</xdr:rowOff>
    </xdr:from>
    <xdr:to>
      <xdr:col>50</xdr:col>
      <xdr:colOff>165100</xdr:colOff>
      <xdr:row>77</xdr:row>
      <xdr:rowOff>128615</xdr:rowOff>
    </xdr:to>
    <xdr:sp macro="" textlink="">
      <xdr:nvSpPr>
        <xdr:cNvPr id="426" name="楕円 425"/>
        <xdr:cNvSpPr/>
      </xdr:nvSpPr>
      <xdr:spPr>
        <a:xfrm>
          <a:off x="9588500" y="132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145142</xdr:rowOff>
    </xdr:from>
    <xdr:ext cx="534377" cy="259045"/>
    <xdr:sp macro="" textlink="">
      <xdr:nvSpPr>
        <xdr:cNvPr id="427" name="テキスト ボックス 426"/>
        <xdr:cNvSpPr txBox="1"/>
      </xdr:nvSpPr>
      <xdr:spPr>
        <a:xfrm>
          <a:off x="9372111" y="130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149805</xdr:rowOff>
    </xdr:from>
    <xdr:to>
      <xdr:col>46</xdr:col>
      <xdr:colOff>38100</xdr:colOff>
      <xdr:row>78</xdr:row>
      <xdr:rowOff>79955</xdr:rowOff>
    </xdr:to>
    <xdr:sp macro="" textlink="">
      <xdr:nvSpPr>
        <xdr:cNvPr id="428" name="楕円 427"/>
        <xdr:cNvSpPr/>
      </xdr:nvSpPr>
      <xdr:spPr>
        <a:xfrm>
          <a:off x="8699500" y="133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71082</xdr:rowOff>
    </xdr:from>
    <xdr:ext cx="469744" cy="259045"/>
    <xdr:sp macro="" textlink="">
      <xdr:nvSpPr>
        <xdr:cNvPr id="429" name="テキスト ボックス 428"/>
        <xdr:cNvSpPr txBox="1"/>
      </xdr:nvSpPr>
      <xdr:spPr>
        <a:xfrm>
          <a:off x="8515428" y="134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23129</xdr:rowOff>
    </xdr:from>
    <xdr:to>
      <xdr:col>41</xdr:col>
      <xdr:colOff>101600</xdr:colOff>
      <xdr:row>78</xdr:row>
      <xdr:rowOff>124729</xdr:rowOff>
    </xdr:to>
    <xdr:sp macro="" textlink="">
      <xdr:nvSpPr>
        <xdr:cNvPr id="430" name="楕円 429"/>
        <xdr:cNvSpPr/>
      </xdr:nvSpPr>
      <xdr:spPr>
        <a:xfrm>
          <a:off x="7810500" y="133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115856</xdr:rowOff>
    </xdr:from>
    <xdr:ext cx="469744" cy="259045"/>
    <xdr:sp macro="" textlink="">
      <xdr:nvSpPr>
        <xdr:cNvPr id="431" name="テキスト ボックス 430"/>
        <xdr:cNvSpPr txBox="1"/>
      </xdr:nvSpPr>
      <xdr:spPr>
        <a:xfrm>
          <a:off x="7626428" y="1348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122634</xdr:rowOff>
    </xdr:from>
    <xdr:to>
      <xdr:col>36</xdr:col>
      <xdr:colOff>165100</xdr:colOff>
      <xdr:row>78</xdr:row>
      <xdr:rowOff>52784</xdr:rowOff>
    </xdr:to>
    <xdr:sp macro="" textlink="">
      <xdr:nvSpPr>
        <xdr:cNvPr id="432" name="楕円 431"/>
        <xdr:cNvSpPr/>
      </xdr:nvSpPr>
      <xdr:spPr>
        <a:xfrm>
          <a:off x="6921500" y="133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43911</xdr:rowOff>
    </xdr:from>
    <xdr:ext cx="469744" cy="259045"/>
    <xdr:sp macro="" textlink="">
      <xdr:nvSpPr>
        <xdr:cNvPr id="433" name="テキスト ボックス 432"/>
        <xdr:cNvSpPr txBox="1"/>
      </xdr:nvSpPr>
      <xdr:spPr>
        <a:xfrm>
          <a:off x="6737428" y="1341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58" name="直線コネクタ 457"/>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59"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0" name="直線コネクタ 459"/>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1"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2" name="直線コネクタ 461"/>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80721</xdr:rowOff>
    </xdr:from>
    <xdr:to>
      <xdr:col>55</xdr:col>
      <xdr:colOff>0</xdr:colOff>
      <xdr:row>96</xdr:row>
      <xdr:rowOff>111830</xdr:rowOff>
    </xdr:to>
    <xdr:cxnSp macro="">
      <xdr:nvCxnSpPr>
        <xdr:cNvPr id="463" name="直線コネクタ 462"/>
        <xdr:cNvCxnSpPr/>
      </xdr:nvCxnSpPr>
      <xdr:spPr>
        <a:xfrm>
          <a:off x="9639300" y="16539921"/>
          <a:ext cx="838200" cy="3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64" name="土木費平均値テキスト"/>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65" name="フローチャート: 判断 464"/>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75216</xdr:rowOff>
    </xdr:from>
    <xdr:to>
      <xdr:col>50</xdr:col>
      <xdr:colOff>114300</xdr:colOff>
      <xdr:row>96</xdr:row>
      <xdr:rowOff>80721</xdr:rowOff>
    </xdr:to>
    <xdr:cxnSp macro="">
      <xdr:nvCxnSpPr>
        <xdr:cNvPr id="466" name="直線コネクタ 465"/>
        <xdr:cNvCxnSpPr/>
      </xdr:nvCxnSpPr>
      <xdr:spPr>
        <a:xfrm>
          <a:off x="8750300" y="16534416"/>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67" name="フローチャート: 判断 466"/>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68" name="テキスト ボックス 467"/>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133565</xdr:rowOff>
    </xdr:from>
    <xdr:to>
      <xdr:col>45</xdr:col>
      <xdr:colOff>177800</xdr:colOff>
      <xdr:row>96</xdr:row>
      <xdr:rowOff>75216</xdr:rowOff>
    </xdr:to>
    <xdr:cxnSp macro="">
      <xdr:nvCxnSpPr>
        <xdr:cNvPr id="469" name="直線コネクタ 468"/>
        <xdr:cNvCxnSpPr/>
      </xdr:nvCxnSpPr>
      <xdr:spPr>
        <a:xfrm>
          <a:off x="7861300" y="16421315"/>
          <a:ext cx="889000" cy="1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0" name="フローチャート: 判断 469"/>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1" name="テキスト ボックス 470"/>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133565</xdr:rowOff>
    </xdr:from>
    <xdr:to>
      <xdr:col>41</xdr:col>
      <xdr:colOff>50800</xdr:colOff>
      <xdr:row>96</xdr:row>
      <xdr:rowOff>2673</xdr:rowOff>
    </xdr:to>
    <xdr:cxnSp macro="">
      <xdr:nvCxnSpPr>
        <xdr:cNvPr id="472" name="直線コネクタ 471"/>
        <xdr:cNvCxnSpPr/>
      </xdr:nvCxnSpPr>
      <xdr:spPr>
        <a:xfrm flipV="1">
          <a:off x="6972300" y="16421315"/>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3" name="フローチャート: 判断 472"/>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4" name="テキスト ボックス 473"/>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5" name="フローチャート: 判断 474"/>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6" name="テキスト ボックス 475"/>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61030</xdr:rowOff>
    </xdr:from>
    <xdr:to>
      <xdr:col>55</xdr:col>
      <xdr:colOff>50800</xdr:colOff>
      <xdr:row>96</xdr:row>
      <xdr:rowOff>162630</xdr:rowOff>
    </xdr:to>
    <xdr:sp macro="" textlink="">
      <xdr:nvSpPr>
        <xdr:cNvPr id="482" name="楕円 481"/>
        <xdr:cNvSpPr/>
      </xdr:nvSpPr>
      <xdr:spPr>
        <a:xfrm>
          <a:off x="10426700" y="165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83907</xdr:rowOff>
    </xdr:from>
    <xdr:ext cx="534377" cy="259045"/>
    <xdr:sp macro="" textlink="">
      <xdr:nvSpPr>
        <xdr:cNvPr id="483" name="土木費該当値テキスト"/>
        <xdr:cNvSpPr txBox="1"/>
      </xdr:nvSpPr>
      <xdr:spPr>
        <a:xfrm>
          <a:off x="10528300" y="1637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29921</xdr:rowOff>
    </xdr:from>
    <xdr:to>
      <xdr:col>50</xdr:col>
      <xdr:colOff>165100</xdr:colOff>
      <xdr:row>96</xdr:row>
      <xdr:rowOff>131521</xdr:rowOff>
    </xdr:to>
    <xdr:sp macro="" textlink="">
      <xdr:nvSpPr>
        <xdr:cNvPr id="484" name="楕円 483"/>
        <xdr:cNvSpPr/>
      </xdr:nvSpPr>
      <xdr:spPr>
        <a:xfrm>
          <a:off x="95885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148048</xdr:rowOff>
    </xdr:from>
    <xdr:ext cx="534377" cy="259045"/>
    <xdr:sp macro="" textlink="">
      <xdr:nvSpPr>
        <xdr:cNvPr id="485" name="テキスト ボックス 484"/>
        <xdr:cNvSpPr txBox="1"/>
      </xdr:nvSpPr>
      <xdr:spPr>
        <a:xfrm>
          <a:off x="9372111" y="162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24416</xdr:rowOff>
    </xdr:from>
    <xdr:to>
      <xdr:col>46</xdr:col>
      <xdr:colOff>38100</xdr:colOff>
      <xdr:row>96</xdr:row>
      <xdr:rowOff>126016</xdr:rowOff>
    </xdr:to>
    <xdr:sp macro="" textlink="">
      <xdr:nvSpPr>
        <xdr:cNvPr id="486" name="楕円 485"/>
        <xdr:cNvSpPr/>
      </xdr:nvSpPr>
      <xdr:spPr>
        <a:xfrm>
          <a:off x="8699500" y="164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142543</xdr:rowOff>
    </xdr:from>
    <xdr:ext cx="534377" cy="259045"/>
    <xdr:sp macro="" textlink="">
      <xdr:nvSpPr>
        <xdr:cNvPr id="487" name="テキスト ボックス 486"/>
        <xdr:cNvSpPr txBox="1"/>
      </xdr:nvSpPr>
      <xdr:spPr>
        <a:xfrm>
          <a:off x="8483111" y="162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82765</xdr:rowOff>
    </xdr:from>
    <xdr:to>
      <xdr:col>41</xdr:col>
      <xdr:colOff>101600</xdr:colOff>
      <xdr:row>96</xdr:row>
      <xdr:rowOff>12915</xdr:rowOff>
    </xdr:to>
    <xdr:sp macro="" textlink="">
      <xdr:nvSpPr>
        <xdr:cNvPr id="488" name="楕円 487"/>
        <xdr:cNvSpPr/>
      </xdr:nvSpPr>
      <xdr:spPr>
        <a:xfrm>
          <a:off x="7810500" y="163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29442</xdr:rowOff>
    </xdr:from>
    <xdr:ext cx="534377" cy="259045"/>
    <xdr:sp macro="" textlink="">
      <xdr:nvSpPr>
        <xdr:cNvPr id="489" name="テキスト ボックス 488"/>
        <xdr:cNvSpPr txBox="1"/>
      </xdr:nvSpPr>
      <xdr:spPr>
        <a:xfrm>
          <a:off x="7594111" y="161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123323</xdr:rowOff>
    </xdr:from>
    <xdr:to>
      <xdr:col>36</xdr:col>
      <xdr:colOff>165100</xdr:colOff>
      <xdr:row>96</xdr:row>
      <xdr:rowOff>53473</xdr:rowOff>
    </xdr:to>
    <xdr:sp macro="" textlink="">
      <xdr:nvSpPr>
        <xdr:cNvPr id="490" name="楕円 489"/>
        <xdr:cNvSpPr/>
      </xdr:nvSpPr>
      <xdr:spPr>
        <a:xfrm>
          <a:off x="6921500" y="16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70000</xdr:rowOff>
    </xdr:from>
    <xdr:ext cx="534377" cy="259045"/>
    <xdr:sp macro="" textlink="">
      <xdr:nvSpPr>
        <xdr:cNvPr id="491" name="テキスト ボックス 490"/>
        <xdr:cNvSpPr txBox="1"/>
      </xdr:nvSpPr>
      <xdr:spPr>
        <a:xfrm>
          <a:off x="6705111" y="161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14" name="直線コネクタ 513"/>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15"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16" name="直線コネクタ 515"/>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17"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18" name="直線コネクタ 517"/>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71760</xdr:rowOff>
    </xdr:from>
    <xdr:to>
      <xdr:col>85</xdr:col>
      <xdr:colOff>127000</xdr:colOff>
      <xdr:row>37</xdr:row>
      <xdr:rowOff>8941</xdr:rowOff>
    </xdr:to>
    <xdr:cxnSp macro="">
      <xdr:nvCxnSpPr>
        <xdr:cNvPr id="519" name="直線コネクタ 518"/>
        <xdr:cNvCxnSpPr/>
      </xdr:nvCxnSpPr>
      <xdr:spPr>
        <a:xfrm flipV="1">
          <a:off x="15481300" y="6243960"/>
          <a:ext cx="838200" cy="1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0"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1" name="フローチャート: 判断 520"/>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8941</xdr:rowOff>
    </xdr:from>
    <xdr:to>
      <xdr:col>81</xdr:col>
      <xdr:colOff>50800</xdr:colOff>
      <xdr:row>37</xdr:row>
      <xdr:rowOff>46431</xdr:rowOff>
    </xdr:to>
    <xdr:cxnSp macro="">
      <xdr:nvCxnSpPr>
        <xdr:cNvPr id="522" name="直線コネクタ 521"/>
        <xdr:cNvCxnSpPr/>
      </xdr:nvCxnSpPr>
      <xdr:spPr>
        <a:xfrm flipV="1">
          <a:off x="14592300" y="6352591"/>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23" name="フローチャート: 判断 522"/>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43898</xdr:rowOff>
    </xdr:from>
    <xdr:ext cx="534377" cy="259045"/>
    <xdr:sp macro="" textlink="">
      <xdr:nvSpPr>
        <xdr:cNvPr id="524" name="テキスト ボックス 523"/>
        <xdr:cNvSpPr txBox="1"/>
      </xdr:nvSpPr>
      <xdr:spPr>
        <a:xfrm>
          <a:off x="15214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46431</xdr:rowOff>
    </xdr:from>
    <xdr:to>
      <xdr:col>76</xdr:col>
      <xdr:colOff>114300</xdr:colOff>
      <xdr:row>37</xdr:row>
      <xdr:rowOff>60147</xdr:rowOff>
    </xdr:to>
    <xdr:cxnSp macro="">
      <xdr:nvCxnSpPr>
        <xdr:cNvPr id="525" name="直線コネクタ 524"/>
        <xdr:cNvCxnSpPr/>
      </xdr:nvCxnSpPr>
      <xdr:spPr>
        <a:xfrm flipV="1">
          <a:off x="13703300" y="639008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26" name="フローチャート: 判断 525"/>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27" name="テキスト ボックス 526"/>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60147</xdr:rowOff>
    </xdr:from>
    <xdr:to>
      <xdr:col>71</xdr:col>
      <xdr:colOff>177800</xdr:colOff>
      <xdr:row>37</xdr:row>
      <xdr:rowOff>104404</xdr:rowOff>
    </xdr:to>
    <xdr:cxnSp macro="">
      <xdr:nvCxnSpPr>
        <xdr:cNvPr id="528" name="直線コネクタ 527"/>
        <xdr:cNvCxnSpPr/>
      </xdr:nvCxnSpPr>
      <xdr:spPr>
        <a:xfrm flipV="1">
          <a:off x="12814300" y="6403797"/>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29" name="フローチャート: 判断 528"/>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0" name="テキスト ボックス 529"/>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1" name="フローチャート: 判断 530"/>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2" name="テキスト ボックス 531"/>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20960</xdr:rowOff>
    </xdr:from>
    <xdr:to>
      <xdr:col>85</xdr:col>
      <xdr:colOff>177800</xdr:colOff>
      <xdr:row>36</xdr:row>
      <xdr:rowOff>122560</xdr:rowOff>
    </xdr:to>
    <xdr:sp macro="" textlink="">
      <xdr:nvSpPr>
        <xdr:cNvPr id="538" name="楕円 537"/>
        <xdr:cNvSpPr/>
      </xdr:nvSpPr>
      <xdr:spPr>
        <a:xfrm>
          <a:off x="16268700" y="61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43837</xdr:rowOff>
    </xdr:from>
    <xdr:ext cx="534377" cy="259045"/>
    <xdr:sp macro="" textlink="">
      <xdr:nvSpPr>
        <xdr:cNvPr id="539" name="消防費該当値テキスト"/>
        <xdr:cNvSpPr txBox="1"/>
      </xdr:nvSpPr>
      <xdr:spPr>
        <a:xfrm>
          <a:off x="16370300" y="60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129591</xdr:rowOff>
    </xdr:from>
    <xdr:to>
      <xdr:col>81</xdr:col>
      <xdr:colOff>101600</xdr:colOff>
      <xdr:row>37</xdr:row>
      <xdr:rowOff>59741</xdr:rowOff>
    </xdr:to>
    <xdr:sp macro="" textlink="">
      <xdr:nvSpPr>
        <xdr:cNvPr id="540" name="楕円 539"/>
        <xdr:cNvSpPr/>
      </xdr:nvSpPr>
      <xdr:spPr>
        <a:xfrm>
          <a:off x="15430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50868</xdr:rowOff>
    </xdr:from>
    <xdr:ext cx="534377" cy="259045"/>
    <xdr:sp macro="" textlink="">
      <xdr:nvSpPr>
        <xdr:cNvPr id="541" name="テキスト ボックス 540"/>
        <xdr:cNvSpPr txBox="1"/>
      </xdr:nvSpPr>
      <xdr:spPr>
        <a:xfrm>
          <a:off x="15214111" y="6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167081</xdr:rowOff>
    </xdr:from>
    <xdr:to>
      <xdr:col>76</xdr:col>
      <xdr:colOff>165100</xdr:colOff>
      <xdr:row>37</xdr:row>
      <xdr:rowOff>97231</xdr:rowOff>
    </xdr:to>
    <xdr:sp macro="" textlink="">
      <xdr:nvSpPr>
        <xdr:cNvPr id="542" name="楕円 541"/>
        <xdr:cNvSpPr/>
      </xdr:nvSpPr>
      <xdr:spPr>
        <a:xfrm>
          <a:off x="14541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113758</xdr:rowOff>
    </xdr:from>
    <xdr:ext cx="534377" cy="259045"/>
    <xdr:sp macro="" textlink="">
      <xdr:nvSpPr>
        <xdr:cNvPr id="543" name="テキスト ボックス 542"/>
        <xdr:cNvSpPr txBox="1"/>
      </xdr:nvSpPr>
      <xdr:spPr>
        <a:xfrm>
          <a:off x="14325111" y="61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9347</xdr:rowOff>
    </xdr:from>
    <xdr:to>
      <xdr:col>72</xdr:col>
      <xdr:colOff>38100</xdr:colOff>
      <xdr:row>37</xdr:row>
      <xdr:rowOff>110947</xdr:rowOff>
    </xdr:to>
    <xdr:sp macro="" textlink="">
      <xdr:nvSpPr>
        <xdr:cNvPr id="544" name="楕円 543"/>
        <xdr:cNvSpPr/>
      </xdr:nvSpPr>
      <xdr:spPr>
        <a:xfrm>
          <a:off x="13652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127474</xdr:rowOff>
    </xdr:from>
    <xdr:ext cx="534377" cy="259045"/>
    <xdr:sp macro="" textlink="">
      <xdr:nvSpPr>
        <xdr:cNvPr id="545" name="テキスト ボックス 544"/>
        <xdr:cNvSpPr txBox="1"/>
      </xdr:nvSpPr>
      <xdr:spPr>
        <a:xfrm>
          <a:off x="13436111" y="6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53604</xdr:rowOff>
    </xdr:from>
    <xdr:to>
      <xdr:col>67</xdr:col>
      <xdr:colOff>101600</xdr:colOff>
      <xdr:row>37</xdr:row>
      <xdr:rowOff>155204</xdr:rowOff>
    </xdr:to>
    <xdr:sp macro="" textlink="">
      <xdr:nvSpPr>
        <xdr:cNvPr id="546" name="楕円 545"/>
        <xdr:cNvSpPr/>
      </xdr:nvSpPr>
      <xdr:spPr>
        <a:xfrm>
          <a:off x="12763500" y="63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281</xdr:rowOff>
    </xdr:from>
    <xdr:ext cx="534377" cy="259045"/>
    <xdr:sp macro="" textlink="">
      <xdr:nvSpPr>
        <xdr:cNvPr id="547" name="テキスト ボックス 546"/>
        <xdr:cNvSpPr txBox="1"/>
      </xdr:nvSpPr>
      <xdr:spPr>
        <a:xfrm>
          <a:off x="12547111" y="61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74" name="直線コネクタ 573"/>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75"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76" name="直線コネクタ 575"/>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77"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78" name="直線コネクタ 577"/>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37647</xdr:rowOff>
    </xdr:from>
    <xdr:to>
      <xdr:col>85</xdr:col>
      <xdr:colOff>127000</xdr:colOff>
      <xdr:row>55</xdr:row>
      <xdr:rowOff>62140</xdr:rowOff>
    </xdr:to>
    <xdr:cxnSp macro="">
      <xdr:nvCxnSpPr>
        <xdr:cNvPr id="579" name="直線コネクタ 578"/>
        <xdr:cNvCxnSpPr/>
      </xdr:nvCxnSpPr>
      <xdr:spPr>
        <a:xfrm flipV="1">
          <a:off x="15481300" y="929594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0"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1" name="フローチャート: 判断 580"/>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62140</xdr:rowOff>
    </xdr:from>
    <xdr:to>
      <xdr:col>81</xdr:col>
      <xdr:colOff>50800</xdr:colOff>
      <xdr:row>56</xdr:row>
      <xdr:rowOff>146819</xdr:rowOff>
    </xdr:to>
    <xdr:cxnSp macro="">
      <xdr:nvCxnSpPr>
        <xdr:cNvPr id="582" name="直線コネクタ 581"/>
        <xdr:cNvCxnSpPr/>
      </xdr:nvCxnSpPr>
      <xdr:spPr>
        <a:xfrm flipV="1">
          <a:off x="14592300" y="9491890"/>
          <a:ext cx="889000" cy="25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83" name="フローチャート: 判断 582"/>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102949</xdr:rowOff>
    </xdr:from>
    <xdr:ext cx="534377" cy="259045"/>
    <xdr:sp macro="" textlink="">
      <xdr:nvSpPr>
        <xdr:cNvPr id="584" name="テキスト ボックス 583"/>
        <xdr:cNvSpPr txBox="1"/>
      </xdr:nvSpPr>
      <xdr:spPr>
        <a:xfrm>
          <a:off x="15214111" y="91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146819</xdr:rowOff>
    </xdr:from>
    <xdr:to>
      <xdr:col>76</xdr:col>
      <xdr:colOff>114300</xdr:colOff>
      <xdr:row>57</xdr:row>
      <xdr:rowOff>13839</xdr:rowOff>
    </xdr:to>
    <xdr:cxnSp macro="">
      <xdr:nvCxnSpPr>
        <xdr:cNvPr id="585" name="直線コネクタ 584"/>
        <xdr:cNvCxnSpPr/>
      </xdr:nvCxnSpPr>
      <xdr:spPr>
        <a:xfrm flipV="1">
          <a:off x="13703300" y="9748019"/>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86" name="フローチャート: 判断 585"/>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14677</xdr:rowOff>
    </xdr:from>
    <xdr:ext cx="534377" cy="259045"/>
    <xdr:sp macro="" textlink="">
      <xdr:nvSpPr>
        <xdr:cNvPr id="587" name="テキスト ボックス 586"/>
        <xdr:cNvSpPr txBox="1"/>
      </xdr:nvSpPr>
      <xdr:spPr>
        <a:xfrm>
          <a:off x="14325111" y="92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45255</xdr:rowOff>
    </xdr:from>
    <xdr:to>
      <xdr:col>71</xdr:col>
      <xdr:colOff>177800</xdr:colOff>
      <xdr:row>57</xdr:row>
      <xdr:rowOff>13839</xdr:rowOff>
    </xdr:to>
    <xdr:cxnSp macro="">
      <xdr:nvCxnSpPr>
        <xdr:cNvPr id="588" name="直線コネクタ 587"/>
        <xdr:cNvCxnSpPr/>
      </xdr:nvCxnSpPr>
      <xdr:spPr>
        <a:xfrm>
          <a:off x="12814300" y="9646455"/>
          <a:ext cx="8890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89" name="フローチャート: 判断 588"/>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0" name="テキスト ボックス 589"/>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1" name="フローチャート: 判断 590"/>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71566</xdr:rowOff>
    </xdr:from>
    <xdr:ext cx="534377" cy="259045"/>
    <xdr:sp macro="" textlink="">
      <xdr:nvSpPr>
        <xdr:cNvPr id="592" name="テキスト ボックス 591"/>
        <xdr:cNvSpPr txBox="1"/>
      </xdr:nvSpPr>
      <xdr:spPr>
        <a:xfrm>
          <a:off x="12547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158297</xdr:rowOff>
    </xdr:from>
    <xdr:to>
      <xdr:col>85</xdr:col>
      <xdr:colOff>177800</xdr:colOff>
      <xdr:row>54</xdr:row>
      <xdr:rowOff>88447</xdr:rowOff>
    </xdr:to>
    <xdr:sp macro="" textlink="">
      <xdr:nvSpPr>
        <xdr:cNvPr id="598" name="楕円 597"/>
        <xdr:cNvSpPr/>
      </xdr:nvSpPr>
      <xdr:spPr>
        <a:xfrm>
          <a:off x="16268700" y="92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9724</xdr:rowOff>
    </xdr:from>
    <xdr:ext cx="534377" cy="259045"/>
    <xdr:sp macro="" textlink="">
      <xdr:nvSpPr>
        <xdr:cNvPr id="599" name="教育費該当値テキスト"/>
        <xdr:cNvSpPr txBox="1"/>
      </xdr:nvSpPr>
      <xdr:spPr>
        <a:xfrm>
          <a:off x="16370300" y="90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11340</xdr:rowOff>
    </xdr:from>
    <xdr:to>
      <xdr:col>81</xdr:col>
      <xdr:colOff>101600</xdr:colOff>
      <xdr:row>55</xdr:row>
      <xdr:rowOff>112940</xdr:rowOff>
    </xdr:to>
    <xdr:sp macro="" textlink="">
      <xdr:nvSpPr>
        <xdr:cNvPr id="600" name="楕円 599"/>
        <xdr:cNvSpPr/>
      </xdr:nvSpPr>
      <xdr:spPr>
        <a:xfrm>
          <a:off x="15430500" y="9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104067</xdr:rowOff>
    </xdr:from>
    <xdr:ext cx="534377" cy="259045"/>
    <xdr:sp macro="" textlink="">
      <xdr:nvSpPr>
        <xdr:cNvPr id="601" name="テキスト ボックス 600"/>
        <xdr:cNvSpPr txBox="1"/>
      </xdr:nvSpPr>
      <xdr:spPr>
        <a:xfrm>
          <a:off x="15214111" y="95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96019</xdr:rowOff>
    </xdr:from>
    <xdr:to>
      <xdr:col>76</xdr:col>
      <xdr:colOff>165100</xdr:colOff>
      <xdr:row>57</xdr:row>
      <xdr:rowOff>26169</xdr:rowOff>
    </xdr:to>
    <xdr:sp macro="" textlink="">
      <xdr:nvSpPr>
        <xdr:cNvPr id="602" name="楕円 601"/>
        <xdr:cNvSpPr/>
      </xdr:nvSpPr>
      <xdr:spPr>
        <a:xfrm>
          <a:off x="145415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17296</xdr:rowOff>
    </xdr:from>
    <xdr:ext cx="534377" cy="259045"/>
    <xdr:sp macro="" textlink="">
      <xdr:nvSpPr>
        <xdr:cNvPr id="603" name="テキスト ボックス 602"/>
        <xdr:cNvSpPr txBox="1"/>
      </xdr:nvSpPr>
      <xdr:spPr>
        <a:xfrm>
          <a:off x="14325111" y="978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134489</xdr:rowOff>
    </xdr:from>
    <xdr:to>
      <xdr:col>72</xdr:col>
      <xdr:colOff>38100</xdr:colOff>
      <xdr:row>57</xdr:row>
      <xdr:rowOff>64639</xdr:rowOff>
    </xdr:to>
    <xdr:sp macro="" textlink="">
      <xdr:nvSpPr>
        <xdr:cNvPr id="604" name="楕円 603"/>
        <xdr:cNvSpPr/>
      </xdr:nvSpPr>
      <xdr:spPr>
        <a:xfrm>
          <a:off x="13652500" y="97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55766</xdr:rowOff>
    </xdr:from>
    <xdr:ext cx="534377" cy="259045"/>
    <xdr:sp macro="" textlink="">
      <xdr:nvSpPr>
        <xdr:cNvPr id="605" name="テキスト ボックス 604"/>
        <xdr:cNvSpPr txBox="1"/>
      </xdr:nvSpPr>
      <xdr:spPr>
        <a:xfrm>
          <a:off x="13436111" y="98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165905</xdr:rowOff>
    </xdr:from>
    <xdr:to>
      <xdr:col>67</xdr:col>
      <xdr:colOff>101600</xdr:colOff>
      <xdr:row>56</xdr:row>
      <xdr:rowOff>96055</xdr:rowOff>
    </xdr:to>
    <xdr:sp macro="" textlink="">
      <xdr:nvSpPr>
        <xdr:cNvPr id="606" name="楕円 605"/>
        <xdr:cNvSpPr/>
      </xdr:nvSpPr>
      <xdr:spPr>
        <a:xfrm>
          <a:off x="12763500" y="95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87182</xdr:rowOff>
    </xdr:from>
    <xdr:ext cx="534377" cy="259045"/>
    <xdr:sp macro="" textlink="">
      <xdr:nvSpPr>
        <xdr:cNvPr id="607" name="テキスト ボックス 606"/>
        <xdr:cNvSpPr txBox="1"/>
      </xdr:nvSpPr>
      <xdr:spPr>
        <a:xfrm>
          <a:off x="12547111" y="96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7" name="テキスト ボックス 626"/>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1" name="直線コネクタ 630"/>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34"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35" name="直線コネクタ 634"/>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160846</xdr:rowOff>
    </xdr:from>
    <xdr:to>
      <xdr:col>85</xdr:col>
      <xdr:colOff>127000</xdr:colOff>
      <xdr:row>79</xdr:row>
      <xdr:rowOff>636</xdr:rowOff>
    </xdr:to>
    <xdr:cxnSp macro="">
      <xdr:nvCxnSpPr>
        <xdr:cNvPr id="636" name="直線コネクタ 635"/>
        <xdr:cNvCxnSpPr/>
      </xdr:nvCxnSpPr>
      <xdr:spPr>
        <a:xfrm>
          <a:off x="15481300" y="13533946"/>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37"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38" name="フローチャート: 判断 637"/>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138748</xdr:rowOff>
    </xdr:from>
    <xdr:to>
      <xdr:col>81</xdr:col>
      <xdr:colOff>50800</xdr:colOff>
      <xdr:row>78</xdr:row>
      <xdr:rowOff>160846</xdr:rowOff>
    </xdr:to>
    <xdr:cxnSp macro="">
      <xdr:nvCxnSpPr>
        <xdr:cNvPr id="639" name="直線コネクタ 638"/>
        <xdr:cNvCxnSpPr/>
      </xdr:nvCxnSpPr>
      <xdr:spPr>
        <a:xfrm>
          <a:off x="14592300" y="1351184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0" name="フローチャート: 判断 639"/>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1" name="テキスト ボックス 640"/>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138748</xdr:rowOff>
    </xdr:from>
    <xdr:to>
      <xdr:col>76</xdr:col>
      <xdr:colOff>114300</xdr:colOff>
      <xdr:row>79</xdr:row>
      <xdr:rowOff>38164</xdr:rowOff>
    </xdr:to>
    <xdr:cxnSp macro="">
      <xdr:nvCxnSpPr>
        <xdr:cNvPr id="642" name="直線コネクタ 641"/>
        <xdr:cNvCxnSpPr/>
      </xdr:nvCxnSpPr>
      <xdr:spPr>
        <a:xfrm flipV="1">
          <a:off x="13703300" y="1351184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43" name="フローチャート: 判断 642"/>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44" name="テキスト ボックス 643"/>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38164</xdr:rowOff>
    </xdr:from>
    <xdr:to>
      <xdr:col>71</xdr:col>
      <xdr:colOff>177800</xdr:colOff>
      <xdr:row>79</xdr:row>
      <xdr:rowOff>42926</xdr:rowOff>
    </xdr:to>
    <xdr:cxnSp macro="">
      <xdr:nvCxnSpPr>
        <xdr:cNvPr id="645" name="直線コネクタ 644"/>
        <xdr:cNvCxnSpPr/>
      </xdr:nvCxnSpPr>
      <xdr:spPr>
        <a:xfrm flipV="1">
          <a:off x="12814300" y="1358271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46" name="フローチャート: 判断 645"/>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47" name="テキスト ボックス 646"/>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48" name="フローチャート: 判断 647"/>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49" name="テキスト ボックス 648"/>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121286</xdr:rowOff>
    </xdr:from>
    <xdr:to>
      <xdr:col>85</xdr:col>
      <xdr:colOff>177800</xdr:colOff>
      <xdr:row>79</xdr:row>
      <xdr:rowOff>51436</xdr:rowOff>
    </xdr:to>
    <xdr:sp macro="" textlink="">
      <xdr:nvSpPr>
        <xdr:cNvPr id="655" name="楕円 654"/>
        <xdr:cNvSpPr/>
      </xdr:nvSpPr>
      <xdr:spPr>
        <a:xfrm>
          <a:off x="162687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36213</xdr:rowOff>
    </xdr:from>
    <xdr:ext cx="378565" cy="259045"/>
    <xdr:sp macro="" textlink="">
      <xdr:nvSpPr>
        <xdr:cNvPr id="656" name="災害復旧費該当値テキスト"/>
        <xdr:cNvSpPr txBox="1"/>
      </xdr:nvSpPr>
      <xdr:spPr>
        <a:xfrm>
          <a:off x="16370300" y="1340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110046</xdr:rowOff>
    </xdr:from>
    <xdr:to>
      <xdr:col>81</xdr:col>
      <xdr:colOff>101600</xdr:colOff>
      <xdr:row>79</xdr:row>
      <xdr:rowOff>40196</xdr:rowOff>
    </xdr:to>
    <xdr:sp macro="" textlink="">
      <xdr:nvSpPr>
        <xdr:cNvPr id="657" name="楕円 656"/>
        <xdr:cNvSpPr/>
      </xdr:nvSpPr>
      <xdr:spPr>
        <a:xfrm>
          <a:off x="15430500" y="13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31323</xdr:rowOff>
    </xdr:from>
    <xdr:ext cx="378565" cy="259045"/>
    <xdr:sp macro="" textlink="">
      <xdr:nvSpPr>
        <xdr:cNvPr id="658" name="テキスト ボックス 657"/>
        <xdr:cNvSpPr txBox="1"/>
      </xdr:nvSpPr>
      <xdr:spPr>
        <a:xfrm>
          <a:off x="15292017" y="13575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87948</xdr:rowOff>
    </xdr:from>
    <xdr:to>
      <xdr:col>76</xdr:col>
      <xdr:colOff>165100</xdr:colOff>
      <xdr:row>79</xdr:row>
      <xdr:rowOff>18098</xdr:rowOff>
    </xdr:to>
    <xdr:sp macro="" textlink="">
      <xdr:nvSpPr>
        <xdr:cNvPr id="659" name="楕円 658"/>
        <xdr:cNvSpPr/>
      </xdr:nvSpPr>
      <xdr:spPr>
        <a:xfrm>
          <a:off x="14541500" y="134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9225</xdr:rowOff>
    </xdr:from>
    <xdr:ext cx="378565" cy="259045"/>
    <xdr:sp macro="" textlink="">
      <xdr:nvSpPr>
        <xdr:cNvPr id="660" name="テキスト ボックス 659"/>
        <xdr:cNvSpPr txBox="1"/>
      </xdr:nvSpPr>
      <xdr:spPr>
        <a:xfrm>
          <a:off x="14403017" y="13553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158814</xdr:rowOff>
    </xdr:from>
    <xdr:to>
      <xdr:col>72</xdr:col>
      <xdr:colOff>38100</xdr:colOff>
      <xdr:row>79</xdr:row>
      <xdr:rowOff>88964</xdr:rowOff>
    </xdr:to>
    <xdr:sp macro="" textlink="">
      <xdr:nvSpPr>
        <xdr:cNvPr id="661" name="楕円 660"/>
        <xdr:cNvSpPr/>
      </xdr:nvSpPr>
      <xdr:spPr>
        <a:xfrm>
          <a:off x="13652500" y="135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80091</xdr:rowOff>
    </xdr:from>
    <xdr:ext cx="313932" cy="259045"/>
    <xdr:sp macro="" textlink="">
      <xdr:nvSpPr>
        <xdr:cNvPr id="662" name="テキスト ボックス 661"/>
        <xdr:cNvSpPr txBox="1"/>
      </xdr:nvSpPr>
      <xdr:spPr>
        <a:xfrm>
          <a:off x="13546333" y="13624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163576</xdr:rowOff>
    </xdr:from>
    <xdr:to>
      <xdr:col>67</xdr:col>
      <xdr:colOff>101600</xdr:colOff>
      <xdr:row>79</xdr:row>
      <xdr:rowOff>93726</xdr:rowOff>
    </xdr:to>
    <xdr:sp macro="" textlink="">
      <xdr:nvSpPr>
        <xdr:cNvPr id="663" name="楕円 662"/>
        <xdr:cNvSpPr/>
      </xdr:nvSpPr>
      <xdr:spPr>
        <a:xfrm>
          <a:off x="12763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84853</xdr:rowOff>
    </xdr:from>
    <xdr:ext cx="249299" cy="259045"/>
    <xdr:sp macro="" textlink="">
      <xdr:nvSpPr>
        <xdr:cNvPr id="664" name="テキスト ボックス 663"/>
        <xdr:cNvSpPr txBox="1"/>
      </xdr:nvSpPr>
      <xdr:spPr>
        <a:xfrm>
          <a:off x="12689650" y="13629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87" name="直線コネクタ 686"/>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88"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89" name="直線コネクタ 688"/>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0"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1" name="直線コネクタ 690"/>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164822</xdr:rowOff>
    </xdr:from>
    <xdr:to>
      <xdr:col>85</xdr:col>
      <xdr:colOff>127000</xdr:colOff>
      <xdr:row>97</xdr:row>
      <xdr:rowOff>166767</xdr:rowOff>
    </xdr:to>
    <xdr:cxnSp macro="">
      <xdr:nvCxnSpPr>
        <xdr:cNvPr id="692" name="直線コネクタ 691"/>
        <xdr:cNvCxnSpPr/>
      </xdr:nvCxnSpPr>
      <xdr:spPr>
        <a:xfrm flipV="1">
          <a:off x="15481300" y="16795472"/>
          <a:ext cx="838200" cy="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693"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694" name="フローチャート: 判断 693"/>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166767</xdr:rowOff>
    </xdr:from>
    <xdr:to>
      <xdr:col>81</xdr:col>
      <xdr:colOff>50800</xdr:colOff>
      <xdr:row>97</xdr:row>
      <xdr:rowOff>168139</xdr:rowOff>
    </xdr:to>
    <xdr:cxnSp macro="">
      <xdr:nvCxnSpPr>
        <xdr:cNvPr id="695" name="直線コネクタ 694"/>
        <xdr:cNvCxnSpPr/>
      </xdr:nvCxnSpPr>
      <xdr:spPr>
        <a:xfrm flipV="1">
          <a:off x="14592300" y="1679741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696" name="フローチャート: 判断 695"/>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697" name="テキスト ボックス 696"/>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168139</xdr:rowOff>
    </xdr:from>
    <xdr:to>
      <xdr:col>76</xdr:col>
      <xdr:colOff>114300</xdr:colOff>
      <xdr:row>98</xdr:row>
      <xdr:rowOff>5511</xdr:rowOff>
    </xdr:to>
    <xdr:cxnSp macro="">
      <xdr:nvCxnSpPr>
        <xdr:cNvPr id="698" name="直線コネクタ 697"/>
        <xdr:cNvCxnSpPr/>
      </xdr:nvCxnSpPr>
      <xdr:spPr>
        <a:xfrm flipV="1">
          <a:off x="13703300" y="16798789"/>
          <a:ext cx="889000" cy="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699" name="フローチャート: 判断 698"/>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0" name="テキスト ボックス 699"/>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5511</xdr:rowOff>
    </xdr:from>
    <xdr:to>
      <xdr:col>71</xdr:col>
      <xdr:colOff>177800</xdr:colOff>
      <xdr:row>98</xdr:row>
      <xdr:rowOff>16484</xdr:rowOff>
    </xdr:to>
    <xdr:cxnSp macro="">
      <xdr:nvCxnSpPr>
        <xdr:cNvPr id="701" name="直線コネクタ 700"/>
        <xdr:cNvCxnSpPr/>
      </xdr:nvCxnSpPr>
      <xdr:spPr>
        <a:xfrm flipV="1">
          <a:off x="12814300" y="1680761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2" name="フローチャート: 判断 701"/>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03" name="テキスト ボックス 702"/>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04" name="フローチャート: 判断 703"/>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05" name="テキスト ボックス 704"/>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114022</xdr:rowOff>
    </xdr:from>
    <xdr:to>
      <xdr:col>85</xdr:col>
      <xdr:colOff>177800</xdr:colOff>
      <xdr:row>98</xdr:row>
      <xdr:rowOff>44172</xdr:rowOff>
    </xdr:to>
    <xdr:sp macro="" textlink="">
      <xdr:nvSpPr>
        <xdr:cNvPr id="711" name="楕円 710"/>
        <xdr:cNvSpPr/>
      </xdr:nvSpPr>
      <xdr:spPr>
        <a:xfrm>
          <a:off x="16268700" y="167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92449</xdr:rowOff>
    </xdr:from>
    <xdr:ext cx="534377" cy="259045"/>
    <xdr:sp macro="" textlink="">
      <xdr:nvSpPr>
        <xdr:cNvPr id="712" name="公債費該当値テキスト"/>
        <xdr:cNvSpPr txBox="1"/>
      </xdr:nvSpPr>
      <xdr:spPr>
        <a:xfrm>
          <a:off x="16370300" y="167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115967</xdr:rowOff>
    </xdr:from>
    <xdr:to>
      <xdr:col>81</xdr:col>
      <xdr:colOff>101600</xdr:colOff>
      <xdr:row>98</xdr:row>
      <xdr:rowOff>46117</xdr:rowOff>
    </xdr:to>
    <xdr:sp macro="" textlink="">
      <xdr:nvSpPr>
        <xdr:cNvPr id="713" name="楕円 712"/>
        <xdr:cNvSpPr/>
      </xdr:nvSpPr>
      <xdr:spPr>
        <a:xfrm>
          <a:off x="15430500" y="167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37244</xdr:rowOff>
    </xdr:from>
    <xdr:ext cx="534377" cy="259045"/>
    <xdr:sp macro="" textlink="">
      <xdr:nvSpPr>
        <xdr:cNvPr id="714" name="テキスト ボックス 713"/>
        <xdr:cNvSpPr txBox="1"/>
      </xdr:nvSpPr>
      <xdr:spPr>
        <a:xfrm>
          <a:off x="15214111" y="1683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117339</xdr:rowOff>
    </xdr:from>
    <xdr:to>
      <xdr:col>76</xdr:col>
      <xdr:colOff>165100</xdr:colOff>
      <xdr:row>98</xdr:row>
      <xdr:rowOff>47489</xdr:rowOff>
    </xdr:to>
    <xdr:sp macro="" textlink="">
      <xdr:nvSpPr>
        <xdr:cNvPr id="715" name="楕円 714"/>
        <xdr:cNvSpPr/>
      </xdr:nvSpPr>
      <xdr:spPr>
        <a:xfrm>
          <a:off x="14541500" y="1674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38616</xdr:rowOff>
    </xdr:from>
    <xdr:ext cx="534377" cy="259045"/>
    <xdr:sp macro="" textlink="">
      <xdr:nvSpPr>
        <xdr:cNvPr id="716" name="テキスト ボックス 715"/>
        <xdr:cNvSpPr txBox="1"/>
      </xdr:nvSpPr>
      <xdr:spPr>
        <a:xfrm>
          <a:off x="14325111" y="1684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126161</xdr:rowOff>
    </xdr:from>
    <xdr:to>
      <xdr:col>72</xdr:col>
      <xdr:colOff>38100</xdr:colOff>
      <xdr:row>98</xdr:row>
      <xdr:rowOff>56311</xdr:rowOff>
    </xdr:to>
    <xdr:sp macro="" textlink="">
      <xdr:nvSpPr>
        <xdr:cNvPr id="717" name="楕円 716"/>
        <xdr:cNvSpPr/>
      </xdr:nvSpPr>
      <xdr:spPr>
        <a:xfrm>
          <a:off x="13652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47438</xdr:rowOff>
    </xdr:from>
    <xdr:ext cx="534377" cy="259045"/>
    <xdr:sp macro="" textlink="">
      <xdr:nvSpPr>
        <xdr:cNvPr id="718" name="テキスト ボックス 717"/>
        <xdr:cNvSpPr txBox="1"/>
      </xdr:nvSpPr>
      <xdr:spPr>
        <a:xfrm>
          <a:off x="13436111" y="168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137134</xdr:rowOff>
    </xdr:from>
    <xdr:to>
      <xdr:col>67</xdr:col>
      <xdr:colOff>101600</xdr:colOff>
      <xdr:row>98</xdr:row>
      <xdr:rowOff>67284</xdr:rowOff>
    </xdr:to>
    <xdr:sp macro="" textlink="">
      <xdr:nvSpPr>
        <xdr:cNvPr id="719" name="楕円 718"/>
        <xdr:cNvSpPr/>
      </xdr:nvSpPr>
      <xdr:spPr>
        <a:xfrm>
          <a:off x="12763500" y="167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58411</xdr:rowOff>
    </xdr:from>
    <xdr:ext cx="534377" cy="259045"/>
    <xdr:sp macro="" textlink="">
      <xdr:nvSpPr>
        <xdr:cNvPr id="720" name="テキスト ボックス 719"/>
        <xdr:cNvSpPr txBox="1"/>
      </xdr:nvSpPr>
      <xdr:spPr>
        <a:xfrm>
          <a:off x="12547111" y="168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46" name="直線コネクタ 745"/>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49"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0" name="直線コネクタ 749"/>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97790</xdr:rowOff>
    </xdr:from>
    <xdr:to>
      <xdr:col>116</xdr:col>
      <xdr:colOff>63500</xdr:colOff>
      <xdr:row>39</xdr:row>
      <xdr:rowOff>98878</xdr:rowOff>
    </xdr:to>
    <xdr:cxnSp macro="">
      <xdr:nvCxnSpPr>
        <xdr:cNvPr id="751" name="直線コネクタ 750"/>
        <xdr:cNvCxnSpPr/>
      </xdr:nvCxnSpPr>
      <xdr:spPr>
        <a:xfrm flipV="1">
          <a:off x="21323300" y="678434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2"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53" name="フローチャート: 判断 752"/>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55" name="フローチャート: 判断 754"/>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56" name="テキスト ボックス 755"/>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58" name="フローチャート: 判断 757"/>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59" name="テキスト ボックス 758"/>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1" name="フローチャート: 判断 760"/>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2" name="テキスト ボックス 761"/>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63" name="フローチャート: 判断 762"/>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64" name="テキスト ボックス 763"/>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46990</xdr:rowOff>
    </xdr:from>
    <xdr:to>
      <xdr:col>116</xdr:col>
      <xdr:colOff>114300</xdr:colOff>
      <xdr:row>39</xdr:row>
      <xdr:rowOff>148590</xdr:rowOff>
    </xdr:to>
    <xdr:sp macro="" textlink="">
      <xdr:nvSpPr>
        <xdr:cNvPr id="770" name="楕円 769"/>
        <xdr:cNvSpPr/>
      </xdr:nvSpPr>
      <xdr:spPr>
        <a:xfrm>
          <a:off x="22110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133367</xdr:rowOff>
    </xdr:from>
    <xdr:ext cx="249299" cy="259045"/>
    <xdr:sp macro="" textlink="">
      <xdr:nvSpPr>
        <xdr:cNvPr id="771" name="諸支出金該当値テキスト"/>
        <xdr:cNvSpPr txBox="1"/>
      </xdr:nvSpPr>
      <xdr:spPr>
        <a:xfrm>
          <a:off x="22212300" y="66484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総務費は、前年対比約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千円の増と大幅に上昇しているが、新型コロナウイルス感染症に対する経済対策である特別定額給付金の支給によるもので、一過性のものであり、全国的にも同様の傾向が見られる。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衛生費は、前年対比約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千円の減となっているが、類似団体内では最も高額となっている。これは、前年度に本格的に事業を開始した新環境クリーンセンター建設によるもので、令和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年度で事業が完了したため、翌年度以降は減少に転じる見込みである。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商工費は、前年対比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千円の増となっているが、新型コロナウイルス感染症に対する経済対策であるプレミアム商品券事業の実施や、第２期富士山フロント工業団地整備事業の本格化など臨時的な経費増によるものである。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教育費は、前年対比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ており、小中学校のＩＣＴ教育推進に係る事業費のほか、空調設備の整備、校舎の改築などハード整備に係る事業費の増加によるところが大きい。今後は再編計画に基づき計画的に維持修繕を行うことで経費の削減や平準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年度は、財政調整基金から</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百万円（うち</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百万円はフロント工業団地第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期整備事業特別会計分）の取崩しを行ったことなどにより、実質単年度収支は赤字となっている。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環境クリーンセンター事業に係る元利償還金が大幅増になることが見込まれることから、経営資源の確保、組織の活性化・適正化の取り組みなど行政経営プランに基づく取り組みの推進に合わせ、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年度まで業務活動レビューを実施し、歳入の確保と歳出の抑制に努める。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いずれの会計においても実質収支は黒字であり、健全財政を維持している。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一般会計の経年変化を見ると、過去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年間で最高の黒字額となって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なお病院事業会計の比率は前年度比</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の増加となっているが、新型コロナウイルス感染症重点医療機関としてコロナ対応を図るため、一般病床の制限を行った結果、入院収益の大幅な減が生じたが、この医業収益の減を上回るコロナ関連補助金を受け入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今後は、高齢化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施設再編計画や経営戦略プランに基づく取組、富士市版まち・ひと・しごと創生総合戦略に位置付けられた施策の実施などにより、さらなる経費削減と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22101_&#23500;&#22763;&#24066;_2020(2&#22238;&#30446;)092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61.2</v>
          </cell>
          <cell r="BX51">
            <v>59.5</v>
          </cell>
          <cell r="CF51">
            <v>51</v>
          </cell>
          <cell r="CN51">
            <v>60.1</v>
          </cell>
          <cell r="CV51">
            <v>63.3</v>
          </cell>
        </row>
        <row r="53">
          <cell r="BP53">
            <v>54.3</v>
          </cell>
          <cell r="BX53">
            <v>55.8</v>
          </cell>
          <cell r="CF53">
            <v>57.3</v>
          </cell>
          <cell r="CN53">
            <v>58.2</v>
          </cell>
          <cell r="CV53">
            <v>57.5</v>
          </cell>
        </row>
        <row r="55">
          <cell r="AN55" t="str">
            <v>類似団体内平均値</v>
          </cell>
          <cell r="BP55">
            <v>31</v>
          </cell>
          <cell r="BX55">
            <v>30</v>
          </cell>
          <cell r="CF55">
            <v>23.1</v>
          </cell>
          <cell r="CN55">
            <v>19</v>
          </cell>
          <cell r="CV55">
            <v>18</v>
          </cell>
        </row>
        <row r="57">
          <cell r="BP57">
            <v>57.4</v>
          </cell>
          <cell r="BX57">
            <v>58.3</v>
          </cell>
          <cell r="CF57">
            <v>60.4</v>
          </cell>
          <cell r="CN57">
            <v>60.9</v>
          </cell>
          <cell r="CV57">
            <v>61.9</v>
          </cell>
        </row>
        <row r="72">
          <cell r="BP72" t="str">
            <v>H28</v>
          </cell>
          <cell r="BX72" t="str">
            <v>H29</v>
          </cell>
          <cell r="CF72" t="str">
            <v>H30</v>
          </cell>
          <cell r="CN72" t="str">
            <v>R01</v>
          </cell>
          <cell r="CV72" t="str">
            <v>R02</v>
          </cell>
        </row>
        <row r="73">
          <cell r="AN73" t="str">
            <v>当該団体値</v>
          </cell>
          <cell r="BP73">
            <v>61.2</v>
          </cell>
          <cell r="BX73">
            <v>59.5</v>
          </cell>
          <cell r="CF73">
            <v>51</v>
          </cell>
          <cell r="CN73">
            <v>60.1</v>
          </cell>
          <cell r="CV73">
            <v>63.3</v>
          </cell>
        </row>
        <row r="75">
          <cell r="BP75">
            <v>2.5</v>
          </cell>
          <cell r="BX75">
            <v>3</v>
          </cell>
          <cell r="CF75">
            <v>3.1</v>
          </cell>
          <cell r="CN75">
            <v>3.3</v>
          </cell>
          <cell r="CV75">
            <v>3.2</v>
          </cell>
        </row>
        <row r="77">
          <cell r="AN77" t="str">
            <v>類似団体内平均値</v>
          </cell>
          <cell r="BP77">
            <v>31</v>
          </cell>
          <cell r="BX77">
            <v>30</v>
          </cell>
          <cell r="CF77">
            <v>23.1</v>
          </cell>
          <cell r="CN77">
            <v>19</v>
          </cell>
          <cell r="CV77">
            <v>18</v>
          </cell>
        </row>
        <row r="79">
          <cell r="BP79">
            <v>5.2</v>
          </cell>
          <cell r="BX79">
            <v>5</v>
          </cell>
          <cell r="CF79">
            <v>4.2</v>
          </cell>
          <cell r="CN79">
            <v>3.6</v>
          </cell>
          <cell r="CV79">
            <v>3.5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topLeftCell="A1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125724347</v>
      </c>
      <c r="BO4" s="464"/>
      <c r="BP4" s="464"/>
      <c r="BQ4" s="464"/>
      <c r="BR4" s="464"/>
      <c r="BS4" s="464"/>
      <c r="BT4" s="464"/>
      <c r="BU4" s="465"/>
      <c r="BV4" s="463">
        <v>100004945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6.1</v>
      </c>
      <c r="CU4" s="648"/>
      <c r="CV4" s="648"/>
      <c r="CW4" s="648"/>
      <c r="CX4" s="648"/>
      <c r="CY4" s="648"/>
      <c r="CZ4" s="648"/>
      <c r="DA4" s="649"/>
      <c r="DB4" s="647">
        <v>5.4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121978671</v>
      </c>
      <c r="BO5" s="469"/>
      <c r="BP5" s="469"/>
      <c r="BQ5" s="469"/>
      <c r="BR5" s="469"/>
      <c r="BS5" s="469"/>
      <c r="BT5" s="469"/>
      <c r="BU5" s="470"/>
      <c r="BV5" s="468">
        <v>97181059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84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3745676</v>
      </c>
      <c r="BO6" s="469"/>
      <c r="BP6" s="469"/>
      <c r="BQ6" s="469"/>
      <c r="BR6" s="469"/>
      <c r="BS6" s="469"/>
      <c r="BT6" s="469"/>
      <c r="BU6" s="470"/>
      <c r="BV6" s="468">
        <v>2823886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91.7</v>
      </c>
      <c r="CU6" s="622"/>
      <c r="CV6" s="622"/>
      <c r="CW6" s="622"/>
      <c r="CX6" s="622"/>
      <c r="CY6" s="622"/>
      <c r="CZ6" s="622"/>
      <c r="DA6" s="623"/>
      <c r="DB6" s="621">
        <v>84.1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634225</v>
      </c>
      <c r="BO7" s="469"/>
      <c r="BP7" s="469"/>
      <c r="BQ7" s="469"/>
      <c r="BR7" s="469"/>
      <c r="BS7" s="469"/>
      <c r="BT7" s="469"/>
      <c r="BU7" s="470"/>
      <c r="BV7" s="468">
        <v>109205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51318887</v>
      </c>
      <c r="CU7" s="469"/>
      <c r="CV7" s="469"/>
      <c r="CW7" s="469"/>
      <c r="CX7" s="469"/>
      <c r="CY7" s="469"/>
      <c r="CZ7" s="469"/>
      <c r="DA7" s="470"/>
      <c r="DB7" s="468">
        <v>50084394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3111451</v>
      </c>
      <c r="BO8" s="469"/>
      <c r="BP8" s="469"/>
      <c r="BQ8" s="469"/>
      <c r="BR8" s="469"/>
      <c r="BS8" s="469"/>
      <c r="BT8" s="469"/>
      <c r="BU8" s="470"/>
      <c r="BV8" s="468">
        <v>2714681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1.01</v>
      </c>
      <c r="CU8" s="582"/>
      <c r="CV8" s="582"/>
      <c r="CW8" s="582"/>
      <c r="CX8" s="582"/>
      <c r="CY8" s="582"/>
      <c r="CZ8" s="582"/>
      <c r="DA8" s="583"/>
      <c r="DB8" s="581">
        <v>1.01</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245392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396770</v>
      </c>
      <c r="BO9" s="469"/>
      <c r="BP9" s="469"/>
      <c r="BQ9" s="469"/>
      <c r="BR9" s="469"/>
      <c r="BS9" s="469"/>
      <c r="BT9" s="469"/>
      <c r="BU9" s="470"/>
      <c r="BV9" s="468">
        <v>-295089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10.9</v>
      </c>
      <c r="CU9" s="439"/>
      <c r="CV9" s="439"/>
      <c r="CW9" s="439"/>
      <c r="CX9" s="439"/>
      <c r="CY9" s="439"/>
      <c r="CZ9" s="439"/>
      <c r="DA9" s="440"/>
      <c r="DB9" s="438">
        <v>10.9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248399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592</v>
      </c>
      <c r="BO10" s="469"/>
      <c r="BP10" s="469"/>
      <c r="BQ10" s="469"/>
      <c r="BR10" s="469"/>
      <c r="BS10" s="469"/>
      <c r="BT10" s="469"/>
      <c r="BU10" s="470"/>
      <c r="BV10" s="468">
        <v>200362</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252243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109</v>
      </c>
      <c r="AV12" s="526"/>
      <c r="AW12" s="526"/>
      <c r="AX12" s="526"/>
      <c r="AY12" s="448" t="s">
        <v>136</v>
      </c>
      <c r="AZ12" s="449"/>
      <c r="BA12" s="449"/>
      <c r="BB12" s="449"/>
      <c r="BC12" s="449"/>
      <c r="BD12" s="449"/>
      <c r="BE12" s="449"/>
      <c r="BF12" s="449"/>
      <c r="BG12" s="449"/>
      <c r="BH12" s="449"/>
      <c r="BI12" s="449"/>
      <c r="BJ12" s="449"/>
      <c r="BK12" s="449"/>
      <c r="BL12" s="449"/>
      <c r="BM12" s="450"/>
      <c r="BN12" s="468">
        <v>715500</v>
      </c>
      <c r="BO12" s="469"/>
      <c r="BP12" s="469"/>
      <c r="BQ12" s="469"/>
      <c r="BR12" s="469"/>
      <c r="BS12" s="469"/>
      <c r="BT12" s="469"/>
      <c r="BU12" s="470"/>
      <c r="BV12" s="468">
        <v>1000000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246340</v>
      </c>
      <c r="S13" s="572"/>
      <c r="T13" s="572"/>
      <c r="U13" s="572"/>
      <c r="V13" s="573"/>
      <c r="W13" s="559" t="s">
        <v>141</v>
      </c>
      <c r="X13" s="481"/>
      <c r="Y13" s="481"/>
      <c r="Z13" s="481"/>
      <c r="AA13" s="481"/>
      <c r="AB13" s="482"/>
      <c r="AC13" s="444">
        <v>2384</v>
      </c>
      <c r="AD13" s="445"/>
      <c r="AE13" s="445"/>
      <c r="AF13" s="445"/>
      <c r="AG13" s="446"/>
      <c r="AH13" s="444">
        <v>2634</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-318138</v>
      </c>
      <c r="BO13" s="469"/>
      <c r="BP13" s="469"/>
      <c r="BQ13" s="469"/>
      <c r="BR13" s="469"/>
      <c r="BS13" s="469"/>
      <c r="BT13" s="469"/>
      <c r="BU13" s="470"/>
      <c r="BV13" s="468">
        <v>-1094727</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3.2</v>
      </c>
      <c r="CU13" s="439"/>
      <c r="CV13" s="439"/>
      <c r="CW13" s="439"/>
      <c r="CX13" s="439"/>
      <c r="CY13" s="439"/>
      <c r="CZ13" s="439"/>
      <c r="DA13" s="440"/>
      <c r="DB13" s="438">
        <v>3.3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253354</v>
      </c>
      <c r="S14" s="572"/>
      <c r="T14" s="572"/>
      <c r="U14" s="572"/>
      <c r="V14" s="573"/>
      <c r="W14" s="574"/>
      <c r="X14" s="484"/>
      <c r="Y14" s="484"/>
      <c r="Z14" s="484"/>
      <c r="AA14" s="484"/>
      <c r="AB14" s="485"/>
      <c r="AC14" s="564">
        <v>2</v>
      </c>
      <c r="AD14" s="565"/>
      <c r="AE14" s="565"/>
      <c r="AF14" s="565"/>
      <c r="AG14" s="566"/>
      <c r="AH14" s="564">
        <v>2.2000000000000002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63.3</v>
      </c>
      <c r="CU14" s="576"/>
      <c r="CV14" s="576"/>
      <c r="CW14" s="576"/>
      <c r="CX14" s="576"/>
      <c r="CY14" s="576"/>
      <c r="CZ14" s="576"/>
      <c r="DA14" s="577"/>
      <c r="DB14" s="575">
        <v>60.1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247434</v>
      </c>
      <c r="S15" s="572"/>
      <c r="T15" s="572"/>
      <c r="U15" s="572"/>
      <c r="V15" s="573"/>
      <c r="W15" s="559" t="s">
        <v>149</v>
      </c>
      <c r="X15" s="481"/>
      <c r="Y15" s="481"/>
      <c r="Z15" s="481"/>
      <c r="AA15" s="481"/>
      <c r="AB15" s="482"/>
      <c r="AC15" s="444">
        <v>46435</v>
      </c>
      <c r="AD15" s="445"/>
      <c r="AE15" s="445"/>
      <c r="AF15" s="445"/>
      <c r="AG15" s="446"/>
      <c r="AH15" s="444">
        <v>49318</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39981556</v>
      </c>
      <c r="BO15" s="464"/>
      <c r="BP15" s="464"/>
      <c r="BQ15" s="464"/>
      <c r="BR15" s="464"/>
      <c r="BS15" s="464"/>
      <c r="BT15" s="464"/>
      <c r="BU15" s="465"/>
      <c r="BV15" s="463">
        <v>38613892</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39.200000000000003</v>
      </c>
      <c r="AD16" s="565"/>
      <c r="AE16" s="565"/>
      <c r="AF16" s="565"/>
      <c r="AG16" s="566"/>
      <c r="AH16" s="564">
        <v>40.4</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39376255</v>
      </c>
      <c r="BO16" s="469"/>
      <c r="BP16" s="469"/>
      <c r="BQ16" s="469"/>
      <c r="BR16" s="469"/>
      <c r="BS16" s="469"/>
      <c r="BT16" s="469"/>
      <c r="BU16" s="470"/>
      <c r="BV16" s="468">
        <v>38111048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69684</v>
      </c>
      <c r="AD17" s="445"/>
      <c r="AE17" s="445"/>
      <c r="AF17" s="445"/>
      <c r="AG17" s="446"/>
      <c r="AH17" s="444">
        <v>70155</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51216260</v>
      </c>
      <c r="BO17" s="469"/>
      <c r="BP17" s="469"/>
      <c r="BQ17" s="469"/>
      <c r="BR17" s="469"/>
      <c r="BS17" s="469"/>
      <c r="BT17" s="469"/>
      <c r="BU17" s="470"/>
      <c r="BV17" s="468">
        <v>49782999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244.95</v>
      </c>
      <c r="M18" s="533"/>
      <c r="N18" s="533"/>
      <c r="O18" s="533"/>
      <c r="P18" s="533"/>
      <c r="Q18" s="533"/>
      <c r="R18" s="534"/>
      <c r="S18" s="534"/>
      <c r="T18" s="534"/>
      <c r="U18" s="534"/>
      <c r="V18" s="535"/>
      <c r="W18" s="549"/>
      <c r="X18" s="550"/>
      <c r="Y18" s="550"/>
      <c r="Z18" s="550"/>
      <c r="AA18" s="550"/>
      <c r="AB18" s="560"/>
      <c r="AC18" s="432">
        <v>58.8</v>
      </c>
      <c r="AD18" s="433"/>
      <c r="AE18" s="433"/>
      <c r="AF18" s="433"/>
      <c r="AG18" s="536"/>
      <c r="AH18" s="432">
        <v>57.5</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46460416</v>
      </c>
      <c r="BO18" s="469"/>
      <c r="BP18" s="469"/>
      <c r="BQ18" s="469"/>
      <c r="BR18" s="469"/>
      <c r="BS18" s="469"/>
      <c r="BT18" s="469"/>
      <c r="BU18" s="470"/>
      <c r="BV18" s="468">
        <v>42858914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1002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59927733</v>
      </c>
      <c r="BO19" s="469"/>
      <c r="BP19" s="469"/>
      <c r="BQ19" s="469"/>
      <c r="BR19" s="469"/>
      <c r="BS19" s="469"/>
      <c r="BT19" s="469"/>
      <c r="BU19" s="470"/>
      <c r="BV19" s="468">
        <v>59727569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97333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87227169</v>
      </c>
      <c r="BO23" s="469"/>
      <c r="BP23" s="469"/>
      <c r="BQ23" s="469"/>
      <c r="BR23" s="469"/>
      <c r="BS23" s="469"/>
      <c r="BT23" s="469"/>
      <c r="BU23" s="470"/>
      <c r="BV23" s="468">
        <v>82185397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9900</v>
      </c>
      <c r="R24" s="445"/>
      <c r="S24" s="445"/>
      <c r="T24" s="445"/>
      <c r="U24" s="445"/>
      <c r="V24" s="446"/>
      <c r="W24" s="510"/>
      <c r="X24" s="501"/>
      <c r="Y24" s="502"/>
      <c r="Z24" s="441" t="s">
        <v>173</v>
      </c>
      <c r="AA24" s="442"/>
      <c r="AB24" s="442"/>
      <c r="AC24" s="442"/>
      <c r="AD24" s="442"/>
      <c r="AE24" s="442"/>
      <c r="AF24" s="442"/>
      <c r="AG24" s="443"/>
      <c r="AH24" s="444">
        <v>1740</v>
      </c>
      <c r="AI24" s="445"/>
      <c r="AJ24" s="445"/>
      <c r="AK24" s="445"/>
      <c r="AL24" s="446"/>
      <c r="AM24" s="444">
        <v>5514060</v>
      </c>
      <c r="AN24" s="445"/>
      <c r="AO24" s="445"/>
      <c r="AP24" s="445"/>
      <c r="AQ24" s="445"/>
      <c r="AR24" s="446"/>
      <c r="AS24" s="444">
        <v>3169</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44824601</v>
      </c>
      <c r="BO24" s="469"/>
      <c r="BP24" s="469"/>
      <c r="BQ24" s="469"/>
      <c r="BR24" s="469"/>
      <c r="BS24" s="469"/>
      <c r="BT24" s="469"/>
      <c r="BU24" s="470"/>
      <c r="BV24" s="468">
        <v>39738602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2</v>
      </c>
      <c r="M25" s="445"/>
      <c r="N25" s="445"/>
      <c r="O25" s="445"/>
      <c r="P25" s="446"/>
      <c r="Q25" s="444">
        <v>8000</v>
      </c>
      <c r="R25" s="445"/>
      <c r="S25" s="445"/>
      <c r="T25" s="445"/>
      <c r="U25" s="445"/>
      <c r="V25" s="446"/>
      <c r="W25" s="510"/>
      <c r="X25" s="501"/>
      <c r="Y25" s="502"/>
      <c r="Z25" s="441" t="s">
        <v>176</v>
      </c>
      <c r="AA25" s="442"/>
      <c r="AB25" s="442"/>
      <c r="AC25" s="442"/>
      <c r="AD25" s="442"/>
      <c r="AE25" s="442"/>
      <c r="AF25" s="442"/>
      <c r="AG25" s="443"/>
      <c r="AH25" s="444">
        <v>307</v>
      </c>
      <c r="AI25" s="445"/>
      <c r="AJ25" s="445"/>
      <c r="AK25" s="445"/>
      <c r="AL25" s="446"/>
      <c r="AM25" s="444">
        <v>964594</v>
      </c>
      <c r="AN25" s="445"/>
      <c r="AO25" s="445"/>
      <c r="AP25" s="445"/>
      <c r="AQ25" s="445"/>
      <c r="AR25" s="446"/>
      <c r="AS25" s="444">
        <v>3142</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29773596</v>
      </c>
      <c r="BO25" s="464"/>
      <c r="BP25" s="464"/>
      <c r="BQ25" s="464"/>
      <c r="BR25" s="464"/>
      <c r="BS25" s="464"/>
      <c r="BT25" s="464"/>
      <c r="BU25" s="465"/>
      <c r="BV25" s="463">
        <v>39330132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7420</v>
      </c>
      <c r="R26" s="445"/>
      <c r="S26" s="445"/>
      <c r="T26" s="445"/>
      <c r="U26" s="445"/>
      <c r="V26" s="446"/>
      <c r="W26" s="510"/>
      <c r="X26" s="501"/>
      <c r="Y26" s="502"/>
      <c r="Z26" s="441" t="s">
        <v>179</v>
      </c>
      <c r="AA26" s="523"/>
      <c r="AB26" s="523"/>
      <c r="AC26" s="523"/>
      <c r="AD26" s="523"/>
      <c r="AE26" s="523"/>
      <c r="AF26" s="523"/>
      <c r="AG26" s="524"/>
      <c r="AH26" s="444">
        <v>149</v>
      </c>
      <c r="AI26" s="445"/>
      <c r="AJ26" s="445"/>
      <c r="AK26" s="445"/>
      <c r="AL26" s="446"/>
      <c r="AM26" s="444">
        <v>474714</v>
      </c>
      <c r="AN26" s="445"/>
      <c r="AO26" s="445"/>
      <c r="AP26" s="445"/>
      <c r="AQ26" s="445"/>
      <c r="AR26" s="446"/>
      <c r="AS26" s="444">
        <v>3186</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6530</v>
      </c>
      <c r="R27" s="445"/>
      <c r="S27" s="445"/>
      <c r="T27" s="445"/>
      <c r="U27" s="445"/>
      <c r="V27" s="446"/>
      <c r="W27" s="510"/>
      <c r="X27" s="501"/>
      <c r="Y27" s="502"/>
      <c r="Z27" s="441" t="s">
        <v>182</v>
      </c>
      <c r="AA27" s="442"/>
      <c r="AB27" s="442"/>
      <c r="AC27" s="442"/>
      <c r="AD27" s="442"/>
      <c r="AE27" s="442"/>
      <c r="AF27" s="442"/>
      <c r="AG27" s="443"/>
      <c r="AH27" s="444">
        <v>152</v>
      </c>
      <c r="AI27" s="445"/>
      <c r="AJ27" s="445"/>
      <c r="AK27" s="445"/>
      <c r="AL27" s="446"/>
      <c r="AM27" s="444">
        <v>544800</v>
      </c>
      <c r="AN27" s="445"/>
      <c r="AO27" s="445"/>
      <c r="AP27" s="445"/>
      <c r="AQ27" s="445"/>
      <c r="AR27" s="446"/>
      <c r="AS27" s="444">
        <v>3584</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500000</v>
      </c>
      <c r="BO27" s="472"/>
      <c r="BP27" s="472"/>
      <c r="BQ27" s="472"/>
      <c r="BR27" s="472"/>
      <c r="BS27" s="472"/>
      <c r="BT27" s="472"/>
      <c r="BU27" s="473"/>
      <c r="BV27" s="471">
        <v>500000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5940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186</v>
      </c>
      <c r="AN28" s="445"/>
      <c r="AO28" s="445"/>
      <c r="AP28" s="445"/>
      <c r="AQ28" s="445"/>
      <c r="AR28" s="446"/>
      <c r="AS28" s="444" t="s">
        <v>129</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3307674</v>
      </c>
      <c r="BO28" s="464"/>
      <c r="BP28" s="464"/>
      <c r="BQ28" s="464"/>
      <c r="BR28" s="464"/>
      <c r="BS28" s="464"/>
      <c r="BT28" s="464"/>
      <c r="BU28" s="465"/>
      <c r="BV28" s="463">
        <v>4022582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30</v>
      </c>
      <c r="M29" s="445"/>
      <c r="N29" s="445"/>
      <c r="O29" s="445"/>
      <c r="P29" s="446"/>
      <c r="Q29" s="444">
        <v>5240</v>
      </c>
      <c r="R29" s="445"/>
      <c r="S29" s="445"/>
      <c r="T29" s="445"/>
      <c r="U29" s="445"/>
      <c r="V29" s="446"/>
      <c r="W29" s="511"/>
      <c r="X29" s="512"/>
      <c r="Y29" s="513"/>
      <c r="Z29" s="441" t="s">
        <v>189</v>
      </c>
      <c r="AA29" s="442"/>
      <c r="AB29" s="442"/>
      <c r="AC29" s="442"/>
      <c r="AD29" s="442"/>
      <c r="AE29" s="442"/>
      <c r="AF29" s="442"/>
      <c r="AG29" s="443"/>
      <c r="AH29" s="444">
        <v>1892</v>
      </c>
      <c r="AI29" s="445"/>
      <c r="AJ29" s="445"/>
      <c r="AK29" s="445"/>
      <c r="AL29" s="446"/>
      <c r="AM29" s="444">
        <v>6058860</v>
      </c>
      <c r="AN29" s="445"/>
      <c r="AO29" s="445"/>
      <c r="AP29" s="445"/>
      <c r="AQ29" s="445"/>
      <c r="AR29" s="446"/>
      <c r="AS29" s="444">
        <v>3202</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t="s">
        <v>191</v>
      </c>
      <c r="BO29" s="469"/>
      <c r="BP29" s="469"/>
      <c r="BQ29" s="469"/>
      <c r="BR29" s="469"/>
      <c r="BS29" s="469"/>
      <c r="BT29" s="469"/>
      <c r="BU29" s="470"/>
      <c r="BV29" s="468" t="s">
        <v>139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101.9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5727128</v>
      </c>
      <c r="BO30" s="472"/>
      <c r="BP30" s="472"/>
      <c r="BQ30" s="472"/>
      <c r="BR30" s="472"/>
      <c r="BS30" s="472"/>
      <c r="BT30" s="472"/>
      <c r="BU30" s="473"/>
      <c r="BV30" s="471">
        <v>6290543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201</v>
      </c>
      <c r="X33" s="430"/>
      <c r="Y33" s="430"/>
      <c r="Z33" s="430"/>
      <c r="AA33" s="430"/>
      <c r="AB33" s="430"/>
      <c r="AC33" s="430"/>
      <c r="AD33" s="430"/>
      <c r="AE33" s="430"/>
      <c r="AF33" s="430"/>
      <c r="AG33" s="430"/>
      <c r="AH33" s="430"/>
      <c r="AI33" s="430"/>
      <c r="AJ33" s="430"/>
      <c r="AK33" s="430"/>
      <c r="AL33" s="216"/>
      <c r="AM33" s="431" t="s">
        <v>199</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205</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11</v>
      </c>
      <c r="BF34" s="427"/>
      <c r="BG34" s="426" t="str">
        <f>IF('各会計、関係団体の財政状況及び健全化判断比率'!B35="","",'各会計、関係団体の財政状況及び健全化判断比率'!B35)</f>
        <v>富士山フロント工業団地第２期整備事業特別会計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岳南排水路管理組合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（財）富士市勤労者福祉サービスセンター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新富士駅南地区土地区画整理事業特別会計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共立蒲原総合病院組合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（財）富士市文化振興財団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第二東名ＩＣ周辺地区土地区画整理事業特別会計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10</v>
      </c>
      <c r="AN36" s="427"/>
      <c r="AO36" s="426" t="str">
        <f>IF('各会計、関係団体の財政状況及び健全化判断比率'!B34="","",'各会計、関係団体の財政状況及び健全化判断比率'!B34)</f>
        <v>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共立蒲原総合病院組合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富士市振興公社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駐車場事業特別会計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静岡県後期高齢者医療広域連合</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富士市土地開発公社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静岡県後期高齢者医療広域連合</v>
      </c>
      <c r="BZ38" s="426"/>
      <c r="CA38" s="426"/>
      <c r="CB38" s="426"/>
      <c r="CC38" s="426"/>
      <c r="CD38" s="426"/>
      <c r="CE38" s="426"/>
      <c r="CF38" s="426"/>
      <c r="CG38" s="426"/>
      <c r="CH38" s="426"/>
      <c r="CI38" s="426"/>
      <c r="CJ38" s="426"/>
      <c r="CK38" s="426"/>
      <c r="CL38" s="426"/>
      <c r="CM38" s="426"/>
      <c r="CN38" s="214"/>
      <c r="CO38" s="427">
        <f t="shared" si="3"/>
        <v>22</v>
      </c>
      <c r="CP38" s="427"/>
      <c r="CQ38" s="426" t="str">
        <f>IF('各会計、関係団体の財政状況及び健全化判断比率'!BS11="","",'各会計、関係団体の財政状況及び健全化判断比率'!BS11)</f>
        <v>富士川まちづくり㈱</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静岡地方税滞納整理機構</v>
      </c>
      <c r="BZ39" s="426"/>
      <c r="CA39" s="426"/>
      <c r="CB39" s="426"/>
      <c r="CC39" s="426"/>
      <c r="CD39" s="426"/>
      <c r="CE39" s="426"/>
      <c r="CF39" s="426"/>
      <c r="CG39" s="426"/>
      <c r="CH39" s="426"/>
      <c r="CI39" s="426"/>
      <c r="CJ39" s="426"/>
      <c r="CK39" s="426"/>
      <c r="CL39" s="426"/>
      <c r="CM39" s="426"/>
      <c r="CN39" s="214"/>
      <c r="CO39" s="427">
        <f t="shared" si="3"/>
        <v>23</v>
      </c>
      <c r="CP39" s="427"/>
      <c r="CQ39" s="426" t="str">
        <f>IF('各会計、関係団体の財政状況及び健全化判断比率'!BS12="","",'各会計、関係団体の財政状況及び健全化判断比率'!BS12)</f>
        <v>（一社）富士山観光ビューロー</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24</v>
      </c>
      <c r="CP40" s="427"/>
      <c r="CQ40" s="426" t="str">
        <f>IF('各会計、関係団体の財政状況及び健全化判断比率'!BS13="","",'各会計、関係団体の財政状況及び健全化判断比率'!BS13)</f>
        <v>（一社）富士市救急医療協会</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OX6lV17SWiR/rvD5yiZGNsAy02D5zZRosElnw9eb6oAxDYoQderRv1xPiOTjmyLazA9mqkDTf2TkseTEomE8vg==" saltValue="i4LHiOLZQ4CD8gufaISj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50" t="s">
        <v>586</v>
      </c>
      <c r="D34" s="1250"/>
      <c r="E34" s="1251"/>
      <c r="F34" s="32">
        <v>5.29</v>
      </c>
      <c r="G34" s="33">
        <v>5.34</v>
      </c>
      <c r="H34" s="33">
        <v>5.13</v>
      </c>
      <c r="I34" s="33">
        <v>4.55</v>
      </c>
      <c r="J34" s="34">
        <v>5.38</v>
      </c>
      <c r="K34" s="22"/>
      <c r="L34" s="22"/>
      <c r="M34" s="22"/>
      <c r="N34" s="22"/>
      <c r="O34" s="22"/>
      <c r="P34" s="22"/>
    </row>
    <row r="35" spans="1:16" ht="39" customHeight="1" x14ac:dyDescent="0.15">
      <c r="A35" s="22"/>
      <c r="B35" s="35"/>
      <c r="C35" s="1244" t="s">
        <v>587</v>
      </c>
      <c r="D35" s="1245"/>
      <c r="E35" s="1246"/>
      <c r="F35" s="36">
        <v>4.21</v>
      </c>
      <c r="G35" s="37">
        <v>3.62</v>
      </c>
      <c r="H35" s="37">
        <v>3.73</v>
      </c>
      <c r="I35" s="37">
        <v>3.4</v>
      </c>
      <c r="J35" s="38">
        <v>4.58</v>
      </c>
      <c r="K35" s="22"/>
      <c r="L35" s="22"/>
      <c r="M35" s="22"/>
      <c r="N35" s="22"/>
      <c r="O35" s="22"/>
      <c r="P35" s="22"/>
    </row>
    <row r="36" spans="1:16" ht="39" customHeight="1" x14ac:dyDescent="0.15">
      <c r="A36" s="22"/>
      <c r="B36" s="35"/>
      <c r="C36" s="1244" t="s">
        <v>588</v>
      </c>
      <c r="D36" s="1245"/>
      <c r="E36" s="1246"/>
      <c r="F36" s="36">
        <v>3.51</v>
      </c>
      <c r="G36" s="37">
        <v>3.44</v>
      </c>
      <c r="H36" s="37">
        <v>3.83</v>
      </c>
      <c r="I36" s="37">
        <v>2.98</v>
      </c>
      <c r="J36" s="38">
        <v>2.81</v>
      </c>
      <c r="K36" s="22"/>
      <c r="L36" s="22"/>
      <c r="M36" s="22"/>
      <c r="N36" s="22"/>
      <c r="O36" s="22"/>
      <c r="P36" s="22"/>
    </row>
    <row r="37" spans="1:16" ht="39" customHeight="1" x14ac:dyDescent="0.15">
      <c r="A37" s="22"/>
      <c r="B37" s="35"/>
      <c r="C37" s="1244" t="s">
        <v>589</v>
      </c>
      <c r="D37" s="1245"/>
      <c r="E37" s="1246"/>
      <c r="F37" s="36">
        <v>2.37</v>
      </c>
      <c r="G37" s="37">
        <v>2.54</v>
      </c>
      <c r="H37" s="37">
        <v>2.57</v>
      </c>
      <c r="I37" s="37">
        <v>2.4500000000000002</v>
      </c>
      <c r="J37" s="38">
        <v>2.2200000000000002</v>
      </c>
      <c r="K37" s="22"/>
      <c r="L37" s="22"/>
      <c r="M37" s="22"/>
      <c r="N37" s="22"/>
      <c r="O37" s="22"/>
      <c r="P37" s="22"/>
    </row>
    <row r="38" spans="1:16" ht="39" customHeight="1" x14ac:dyDescent="0.15">
      <c r="A38" s="22"/>
      <c r="B38" s="35"/>
      <c r="C38" s="1244" t="s">
        <v>590</v>
      </c>
      <c r="D38" s="1245"/>
      <c r="E38" s="1246"/>
      <c r="F38" s="36">
        <v>0.01</v>
      </c>
      <c r="G38" s="37">
        <v>0.01</v>
      </c>
      <c r="H38" s="37">
        <v>0.86</v>
      </c>
      <c r="I38" s="37">
        <v>0.85</v>
      </c>
      <c r="J38" s="38">
        <v>0.67</v>
      </c>
      <c r="K38" s="22"/>
      <c r="L38" s="22"/>
      <c r="M38" s="22"/>
      <c r="N38" s="22"/>
      <c r="O38" s="22"/>
      <c r="P38" s="22"/>
    </row>
    <row r="39" spans="1:16" ht="39" customHeight="1" x14ac:dyDescent="0.15">
      <c r="A39" s="22"/>
      <c r="B39" s="35"/>
      <c r="C39" s="1244" t="s">
        <v>591</v>
      </c>
      <c r="D39" s="1245"/>
      <c r="E39" s="1246"/>
      <c r="F39" s="36">
        <v>1.32</v>
      </c>
      <c r="G39" s="37">
        <v>2.5099999999999998</v>
      </c>
      <c r="H39" s="37">
        <v>0.34</v>
      </c>
      <c r="I39" s="37">
        <v>0.27</v>
      </c>
      <c r="J39" s="38">
        <v>0.22</v>
      </c>
      <c r="K39" s="22"/>
      <c r="L39" s="22"/>
      <c r="M39" s="22"/>
      <c r="N39" s="22"/>
      <c r="O39" s="22"/>
      <c r="P39" s="22"/>
    </row>
    <row r="40" spans="1:16" ht="39" customHeight="1" x14ac:dyDescent="0.15">
      <c r="A40" s="22"/>
      <c r="B40" s="35"/>
      <c r="C40" s="1244" t="s">
        <v>592</v>
      </c>
      <c r="D40" s="1245"/>
      <c r="E40" s="1246"/>
      <c r="F40" s="36">
        <v>0.04</v>
      </c>
      <c r="G40" s="37">
        <v>0.02</v>
      </c>
      <c r="H40" s="37">
        <v>0.01</v>
      </c>
      <c r="I40" s="37">
        <v>0.02</v>
      </c>
      <c r="J40" s="38">
        <v>0.01</v>
      </c>
      <c r="K40" s="22"/>
      <c r="L40" s="22"/>
      <c r="M40" s="22"/>
      <c r="N40" s="22"/>
      <c r="O40" s="22"/>
      <c r="P40" s="22"/>
    </row>
    <row r="41" spans="1:16" ht="39" customHeight="1" x14ac:dyDescent="0.15">
      <c r="A41" s="22"/>
      <c r="B41" s="35"/>
      <c r="C41" s="1244" t="s">
        <v>593</v>
      </c>
      <c r="D41" s="1245"/>
      <c r="E41" s="1246"/>
      <c r="F41" s="36">
        <v>0.51</v>
      </c>
      <c r="G41" s="37">
        <v>0.74</v>
      </c>
      <c r="H41" s="37">
        <v>0.84</v>
      </c>
      <c r="I41" s="37">
        <v>0.01</v>
      </c>
      <c r="J41" s="38">
        <v>0.01</v>
      </c>
      <c r="K41" s="22"/>
      <c r="L41" s="22"/>
      <c r="M41" s="22"/>
      <c r="N41" s="22"/>
      <c r="O41" s="22"/>
      <c r="P41" s="22"/>
    </row>
    <row r="42" spans="1:16" ht="39" customHeight="1" x14ac:dyDescent="0.15">
      <c r="A42" s="22"/>
      <c r="B42" s="39"/>
      <c r="C42" s="1244" t="s">
        <v>594</v>
      </c>
      <c r="D42" s="1245"/>
      <c r="E42" s="1246"/>
      <c r="F42" s="36" t="s">
        <v>537</v>
      </c>
      <c r="G42" s="37" t="s">
        <v>537</v>
      </c>
      <c r="H42" s="37" t="s">
        <v>537</v>
      </c>
      <c r="I42" s="37" t="s">
        <v>537</v>
      </c>
      <c r="J42" s="38" t="s">
        <v>537</v>
      </c>
      <c r="K42" s="22"/>
      <c r="L42" s="22"/>
      <c r="M42" s="22"/>
      <c r="N42" s="22"/>
      <c r="O42" s="22"/>
      <c r="P42" s="22"/>
    </row>
    <row r="43" spans="1:16" ht="39" customHeight="1" thickBot="1" x14ac:dyDescent="0.2">
      <c r="A43" s="22"/>
      <c r="B43" s="40"/>
      <c r="C43" s="1247" t="s">
        <v>595</v>
      </c>
      <c r="D43" s="1248"/>
      <c r="E43" s="1249"/>
      <c r="F43" s="41">
        <v>0.02</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CCI38DhNoP7Ip8S+ksasleHHUDY/mln4dNmhnK+htKRLeHv6lpSi6kCShb4lA6lANH6XDJ/lpi84qyGneLKg==" saltValue="QaOTbK3S4fd9UfN5QS1v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6496</v>
      </c>
      <c r="L45" s="60">
        <v>6593</v>
      </c>
      <c r="M45" s="60">
        <v>6672</v>
      </c>
      <c r="N45" s="60">
        <v>6667</v>
      </c>
      <c r="O45" s="61">
        <v>6659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537</v>
      </c>
      <c r="L46" s="64" t="s">
        <v>537</v>
      </c>
      <c r="M46" s="64" t="s">
        <v>537</v>
      </c>
      <c r="N46" s="64" t="s">
        <v>537</v>
      </c>
      <c r="O46" s="65" t="s">
        <v>537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537</v>
      </c>
      <c r="L47" s="64" t="s">
        <v>537</v>
      </c>
      <c r="M47" s="64" t="s">
        <v>537</v>
      </c>
      <c r="N47" s="64" t="s">
        <v>537</v>
      </c>
      <c r="O47" s="65" t="s">
        <v>537</v>
      </c>
      <c r="P47" s="48"/>
      <c r="Q47" s="48"/>
      <c r="R47" s="48"/>
      <c r="S47" s="48"/>
      <c r="T47" s="48"/>
      <c r="U47" s="48"/>
    </row>
    <row r="48" spans="1:21" ht="30.75" customHeight="1" x14ac:dyDescent="0.15">
      <c r="A48" s="48"/>
      <c r="B48" s="1272"/>
      <c r="C48" s="1273"/>
      <c r="D48" s="62"/>
      <c r="E48" s="1254" t="s">
        <v>15</v>
      </c>
      <c r="F48" s="1254"/>
      <c r="G48" s="1254"/>
      <c r="H48" s="1254"/>
      <c r="I48" s="1254"/>
      <c r="J48" s="1255"/>
      <c r="K48" s="63">
        <v>2090</v>
      </c>
      <c r="L48" s="64">
        <v>1896</v>
      </c>
      <c r="M48" s="64">
        <v>1809</v>
      </c>
      <c r="N48" s="64">
        <v>1660</v>
      </c>
      <c r="O48" s="65">
        <v>1479</v>
      </c>
      <c r="P48" s="48"/>
      <c r="Q48" s="48"/>
      <c r="R48" s="48"/>
      <c r="S48" s="48"/>
      <c r="T48" s="48"/>
      <c r="U48" s="48"/>
    </row>
    <row r="49" spans="1:21" ht="30.75" customHeight="1" x14ac:dyDescent="0.15">
      <c r="A49" s="48"/>
      <c r="B49" s="1272"/>
      <c r="C49" s="1273"/>
      <c r="D49" s="62"/>
      <c r="E49" s="1254" t="s">
        <v>16</v>
      </c>
      <c r="F49" s="1254"/>
      <c r="G49" s="1254"/>
      <c r="H49" s="1254"/>
      <c r="I49" s="1254"/>
      <c r="J49" s="1255"/>
      <c r="K49" s="63">
        <v>83</v>
      </c>
      <c r="L49" s="64">
        <v>82</v>
      </c>
      <c r="M49" s="64">
        <v>105</v>
      </c>
      <c r="N49" s="64">
        <v>92</v>
      </c>
      <c r="O49" s="65">
        <v>96</v>
      </c>
      <c r="P49" s="48"/>
      <c r="Q49" s="48"/>
      <c r="R49" s="48"/>
      <c r="S49" s="48"/>
      <c r="T49" s="48"/>
      <c r="U49" s="48"/>
    </row>
    <row r="50" spans="1:21" ht="30.75" customHeight="1" x14ac:dyDescent="0.15">
      <c r="A50" s="48"/>
      <c r="B50" s="1272"/>
      <c r="C50" s="1273"/>
      <c r="D50" s="62"/>
      <c r="E50" s="1254" t="s">
        <v>17</v>
      </c>
      <c r="F50" s="1254"/>
      <c r="G50" s="1254"/>
      <c r="H50" s="1254"/>
      <c r="I50" s="1254"/>
      <c r="J50" s="1255"/>
      <c r="K50" s="63">
        <v>463</v>
      </c>
      <c r="L50" s="64">
        <v>440</v>
      </c>
      <c r="M50" s="64">
        <v>424</v>
      </c>
      <c r="N50" s="64">
        <v>406</v>
      </c>
      <c r="O50" s="65">
        <v>371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537</v>
      </c>
      <c r="L51" s="64" t="s">
        <v>537</v>
      </c>
      <c r="M51" s="64" t="s">
        <v>537</v>
      </c>
      <c r="N51" s="64" t="s">
        <v>537</v>
      </c>
      <c r="O51" s="65" t="s">
        <v>537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7828</v>
      </c>
      <c r="L52" s="64">
        <v>7538</v>
      </c>
      <c r="M52" s="64">
        <v>7618</v>
      </c>
      <c r="N52" s="64">
        <v>7258</v>
      </c>
      <c r="O52" s="65">
        <v>7108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1304</v>
      </c>
      <c r="L53" s="69">
        <v>1473</v>
      </c>
      <c r="M53" s="69">
        <v>1392</v>
      </c>
      <c r="N53" s="69">
        <v>1567</v>
      </c>
      <c r="O53" s="70">
        <v>1497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vaN68C2iAW43oU29PUSiVJUwhWfXHOFGrterMYZVTMkKbXarr1jKnZNMPzAGV868jyIx8CVG7IyxV3h865+ew==" saltValue="+IJ1085MOrFKQTqYpx1m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90" t="s">
        <v>30</v>
      </c>
      <c r="C41" s="1291"/>
      <c r="D41" s="102"/>
      <c r="E41" s="1292" t="s">
        <v>31</v>
      </c>
      <c r="F41" s="1292"/>
      <c r="G41" s="1292"/>
      <c r="H41" s="1293"/>
      <c r="I41" s="103">
        <v>76500</v>
      </c>
      <c r="J41" s="104">
        <v>75136</v>
      </c>
      <c r="K41" s="104">
        <v>75610</v>
      </c>
      <c r="L41" s="104">
        <v>82185</v>
      </c>
      <c r="M41" s="105">
        <v>87227</v>
      </c>
    </row>
    <row r="42" spans="2:13" ht="27.75" customHeight="1" x14ac:dyDescent="0.15">
      <c r="B42" s="1280"/>
      <c r="C42" s="1281"/>
      <c r="D42" s="106"/>
      <c r="E42" s="1284" t="s">
        <v>32</v>
      </c>
      <c r="F42" s="1284"/>
      <c r="G42" s="1284"/>
      <c r="H42" s="1285"/>
      <c r="I42" s="107">
        <v>4799</v>
      </c>
      <c r="J42" s="108">
        <v>3701</v>
      </c>
      <c r="K42" s="108">
        <v>3022</v>
      </c>
      <c r="L42" s="108">
        <v>2320</v>
      </c>
      <c r="M42" s="109">
        <v>2013</v>
      </c>
    </row>
    <row r="43" spans="2:13" ht="27.75" customHeight="1" x14ac:dyDescent="0.15">
      <c r="B43" s="1280"/>
      <c r="C43" s="1281"/>
      <c r="D43" s="106"/>
      <c r="E43" s="1284" t="s">
        <v>33</v>
      </c>
      <c r="F43" s="1284"/>
      <c r="G43" s="1284"/>
      <c r="H43" s="1285"/>
      <c r="I43" s="107">
        <v>19932</v>
      </c>
      <c r="J43" s="108">
        <v>17814</v>
      </c>
      <c r="K43" s="108">
        <v>16233</v>
      </c>
      <c r="L43" s="108">
        <v>14570</v>
      </c>
      <c r="M43" s="109">
        <v>12709</v>
      </c>
    </row>
    <row r="44" spans="2:13" ht="27.75" customHeight="1" x14ac:dyDescent="0.15">
      <c r="B44" s="1280"/>
      <c r="C44" s="1281"/>
      <c r="D44" s="106"/>
      <c r="E44" s="1284" t="s">
        <v>34</v>
      </c>
      <c r="F44" s="1284"/>
      <c r="G44" s="1284"/>
      <c r="H44" s="1285"/>
      <c r="I44" s="107">
        <v>700</v>
      </c>
      <c r="J44" s="108">
        <v>511</v>
      </c>
      <c r="K44" s="108">
        <v>490</v>
      </c>
      <c r="L44" s="108">
        <v>456</v>
      </c>
      <c r="M44" s="109">
        <v>396</v>
      </c>
    </row>
    <row r="45" spans="2:13" ht="27.75" customHeight="1" x14ac:dyDescent="0.15">
      <c r="B45" s="1280"/>
      <c r="C45" s="1281"/>
      <c r="D45" s="106"/>
      <c r="E45" s="1284" t="s">
        <v>35</v>
      </c>
      <c r="F45" s="1284"/>
      <c r="G45" s="1284"/>
      <c r="H45" s="1285"/>
      <c r="I45" s="107">
        <v>13418</v>
      </c>
      <c r="J45" s="108">
        <v>13803</v>
      </c>
      <c r="K45" s="108">
        <v>13713</v>
      </c>
      <c r="L45" s="108">
        <v>13925</v>
      </c>
      <c r="M45" s="109">
        <v>14158</v>
      </c>
    </row>
    <row r="46" spans="2:13" ht="27.75" customHeight="1" x14ac:dyDescent="0.15">
      <c r="B46" s="1280"/>
      <c r="C46" s="1281"/>
      <c r="D46" s="110"/>
      <c r="E46" s="1284" t="s">
        <v>36</v>
      </c>
      <c r="F46" s="1284"/>
      <c r="G46" s="1284"/>
      <c r="H46" s="1285"/>
      <c r="I46" s="107" t="s">
        <v>537</v>
      </c>
      <c r="J46" s="108" t="s">
        <v>537</v>
      </c>
      <c r="K46" s="108" t="s">
        <v>537</v>
      </c>
      <c r="L46" s="108" t="s">
        <v>537</v>
      </c>
      <c r="M46" s="109" t="s">
        <v>537</v>
      </c>
    </row>
    <row r="47" spans="2:13" ht="27.75" customHeight="1" x14ac:dyDescent="0.15">
      <c r="B47" s="1280"/>
      <c r="C47" s="1281"/>
      <c r="D47" s="111"/>
      <c r="E47" s="1294" t="s">
        <v>37</v>
      </c>
      <c r="F47" s="1295"/>
      <c r="G47" s="1295"/>
      <c r="H47" s="1296"/>
      <c r="I47" s="107" t="s">
        <v>537</v>
      </c>
      <c r="J47" s="108" t="s">
        <v>537</v>
      </c>
      <c r="K47" s="108" t="s">
        <v>537</v>
      </c>
      <c r="L47" s="108" t="s">
        <v>537</v>
      </c>
      <c r="M47" s="109" t="s">
        <v>537</v>
      </c>
    </row>
    <row r="48" spans="2:13" ht="27.75" customHeight="1" x14ac:dyDescent="0.15">
      <c r="B48" s="1280"/>
      <c r="C48" s="1281"/>
      <c r="D48" s="106"/>
      <c r="E48" s="1284" t="s">
        <v>38</v>
      </c>
      <c r="F48" s="1284"/>
      <c r="G48" s="1284"/>
      <c r="H48" s="1285"/>
      <c r="I48" s="107" t="s">
        <v>537</v>
      </c>
      <c r="J48" s="108" t="s">
        <v>537</v>
      </c>
      <c r="K48" s="108" t="s">
        <v>537</v>
      </c>
      <c r="L48" s="108" t="s">
        <v>537</v>
      </c>
      <c r="M48" s="109" t="s">
        <v>537</v>
      </c>
    </row>
    <row r="49" spans="2:13" ht="27.75" customHeight="1" x14ac:dyDescent="0.15">
      <c r="B49" s="1282"/>
      <c r="C49" s="1283"/>
      <c r="D49" s="106"/>
      <c r="E49" s="1284" t="s">
        <v>39</v>
      </c>
      <c r="F49" s="1284"/>
      <c r="G49" s="1284"/>
      <c r="H49" s="1285"/>
      <c r="I49" s="107" t="s">
        <v>537</v>
      </c>
      <c r="J49" s="108" t="s">
        <v>537</v>
      </c>
      <c r="K49" s="108" t="s">
        <v>537</v>
      </c>
      <c r="L49" s="108" t="s">
        <v>537</v>
      </c>
      <c r="M49" s="109" t="s">
        <v>537</v>
      </c>
    </row>
    <row r="50" spans="2:13" ht="27.75" customHeight="1" x14ac:dyDescent="0.15">
      <c r="B50" s="1278" t="s">
        <v>40</v>
      </c>
      <c r="C50" s="1279"/>
      <c r="D50" s="112"/>
      <c r="E50" s="1284" t="s">
        <v>41</v>
      </c>
      <c r="F50" s="1284"/>
      <c r="G50" s="1284"/>
      <c r="H50" s="1285"/>
      <c r="I50" s="107">
        <v>11374</v>
      </c>
      <c r="J50" s="108">
        <v>12556</v>
      </c>
      <c r="K50" s="108">
        <v>14329</v>
      </c>
      <c r="L50" s="108">
        <v>13875</v>
      </c>
      <c r="M50" s="109">
        <v>12742</v>
      </c>
    </row>
    <row r="51" spans="2:13" ht="27.75" customHeight="1" x14ac:dyDescent="0.15">
      <c r="B51" s="1280"/>
      <c r="C51" s="1281"/>
      <c r="D51" s="106"/>
      <c r="E51" s="1284" t="s">
        <v>42</v>
      </c>
      <c r="F51" s="1284"/>
      <c r="G51" s="1284"/>
      <c r="H51" s="1285"/>
      <c r="I51" s="107">
        <v>24082</v>
      </c>
      <c r="J51" s="108">
        <v>22818</v>
      </c>
      <c r="K51" s="108">
        <v>24343</v>
      </c>
      <c r="L51" s="108">
        <v>25002</v>
      </c>
      <c r="M51" s="109">
        <v>27358</v>
      </c>
    </row>
    <row r="52" spans="2:13" ht="27.75" customHeight="1" x14ac:dyDescent="0.15">
      <c r="B52" s="1282"/>
      <c r="C52" s="1283"/>
      <c r="D52" s="106"/>
      <c r="E52" s="1284" t="s">
        <v>43</v>
      </c>
      <c r="F52" s="1284"/>
      <c r="G52" s="1284"/>
      <c r="H52" s="1285"/>
      <c r="I52" s="107">
        <v>53068</v>
      </c>
      <c r="J52" s="108">
        <v>49328</v>
      </c>
      <c r="K52" s="108">
        <v>47495</v>
      </c>
      <c r="L52" s="108">
        <v>47521</v>
      </c>
      <c r="M52" s="109">
        <v>46999</v>
      </c>
    </row>
    <row r="53" spans="2:13" ht="27.75" customHeight="1" thickBot="1" x14ac:dyDescent="0.2">
      <c r="B53" s="1286" t="s">
        <v>44</v>
      </c>
      <c r="C53" s="1287"/>
      <c r="D53" s="113"/>
      <c r="E53" s="1288" t="s">
        <v>45</v>
      </c>
      <c r="F53" s="1288"/>
      <c r="G53" s="1288"/>
      <c r="H53" s="1289"/>
      <c r="I53" s="114">
        <v>26825</v>
      </c>
      <c r="J53" s="115">
        <v>26265</v>
      </c>
      <c r="K53" s="115">
        <v>22900</v>
      </c>
      <c r="L53" s="115">
        <v>27057</v>
      </c>
      <c r="M53" s="116">
        <v>29405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NlFiPvH8IQ70b1IXhdWD9pomMEXw6ShFrFPLlkOrb/twI8mUjkzmeRNbcqlWBh7IVr1omL8fuWeW3R58R5erg==" saltValue="KLwCV6bdhMzSEfE6QZE3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305" t="s">
        <v>48</v>
      </c>
      <c r="D55" s="1305"/>
      <c r="E55" s="1306"/>
      <c r="F55" s="128">
        <v>4822</v>
      </c>
      <c r="G55" s="128">
        <v>4023</v>
      </c>
      <c r="H55" s="129">
        <v>3308</v>
      </c>
    </row>
    <row r="56" spans="2:8" ht="52.5" customHeight="1" x14ac:dyDescent="0.15">
      <c r="B56" s="130"/>
      <c r="C56" s="1307" t="s">
        <v>49</v>
      </c>
      <c r="D56" s="1307"/>
      <c r="E56" s="1308"/>
      <c r="F56" s="131" t="s">
        <v>537</v>
      </c>
      <c r="G56" s="131" t="s">
        <v>537</v>
      </c>
      <c r="H56" s="132" t="s">
        <v>537</v>
      </c>
    </row>
    <row r="57" spans="2:8" ht="53.25" customHeight="1" x14ac:dyDescent="0.15">
      <c r="B57" s="130"/>
      <c r="C57" s="1309" t="s">
        <v>50</v>
      </c>
      <c r="D57" s="1309"/>
      <c r="E57" s="1310"/>
      <c r="F57" s="133">
        <v>6380</v>
      </c>
      <c r="G57" s="133">
        <v>6291</v>
      </c>
      <c r="H57" s="134">
        <v>5727</v>
      </c>
    </row>
    <row r="58" spans="2:8" ht="45.75" customHeight="1" x14ac:dyDescent="0.15">
      <c r="B58" s="135"/>
      <c r="C58" s="1297" t="s">
        <v>613</v>
      </c>
      <c r="D58" s="1298"/>
      <c r="E58" s="1299"/>
      <c r="F58" s="136">
        <v>1887</v>
      </c>
      <c r="G58" s="136">
        <v>1889</v>
      </c>
      <c r="H58" s="137">
        <v>1965</v>
      </c>
    </row>
    <row r="59" spans="2:8" ht="45.75" customHeight="1" x14ac:dyDescent="0.15">
      <c r="B59" s="135"/>
      <c r="C59" s="1297" t="s">
        <v>614</v>
      </c>
      <c r="D59" s="1298"/>
      <c r="E59" s="1299"/>
      <c r="F59" s="136">
        <v>2519</v>
      </c>
      <c r="G59" s="136">
        <v>2230</v>
      </c>
      <c r="H59" s="137">
        <v>1560</v>
      </c>
    </row>
    <row r="60" spans="2:8" ht="45.75" customHeight="1" x14ac:dyDescent="0.15">
      <c r="B60" s="135"/>
      <c r="C60" s="1297" t="s">
        <v>615</v>
      </c>
      <c r="D60" s="1298"/>
      <c r="E60" s="1299"/>
      <c r="F60" s="136">
        <v>660</v>
      </c>
      <c r="G60" s="136">
        <v>660</v>
      </c>
      <c r="H60" s="137">
        <v>661</v>
      </c>
    </row>
    <row r="61" spans="2:8" ht="45.75" customHeight="1" x14ac:dyDescent="0.15">
      <c r="B61" s="135"/>
      <c r="C61" s="1297" t="s">
        <v>616</v>
      </c>
      <c r="D61" s="1298"/>
      <c r="E61" s="1299"/>
      <c r="F61" s="136">
        <v>440</v>
      </c>
      <c r="G61" s="136">
        <v>442</v>
      </c>
      <c r="H61" s="137">
        <v>448</v>
      </c>
    </row>
    <row r="62" spans="2:8" ht="45.75" customHeight="1" thickBot="1" x14ac:dyDescent="0.2">
      <c r="B62" s="138"/>
      <c r="C62" s="1300" t="s">
        <v>617</v>
      </c>
      <c r="D62" s="1301"/>
      <c r="E62" s="1302"/>
      <c r="F62" s="139">
        <v>112</v>
      </c>
      <c r="G62" s="139">
        <v>312</v>
      </c>
      <c r="H62" s="140">
        <v>313</v>
      </c>
    </row>
    <row r="63" spans="2:8" ht="52.5" customHeight="1" thickBot="1" x14ac:dyDescent="0.2">
      <c r="B63" s="141"/>
      <c r="C63" s="1303" t="s">
        <v>51</v>
      </c>
      <c r="D63" s="1303"/>
      <c r="E63" s="1304"/>
      <c r="F63" s="142">
        <v>11202</v>
      </c>
      <c r="G63" s="142">
        <v>10313</v>
      </c>
      <c r="H63" s="143">
        <v>9035</v>
      </c>
    </row>
    <row r="64" spans="2:8" ht="15" customHeight="1" x14ac:dyDescent="0.15"/>
  </sheetData>
  <sheetProtection algorithmName="SHA-512" hashValue="gBIJeq/f5hNCubv6htZmrtE0tUx4bMjGwW6mZfjE4WlQaSGSCVrOx3jpy3S6GgrZ5L+qKCS/mMEcveLMLKdwLA==" saltValue="DfSPEqe514AkMcN47uWf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2" t="s">
        <v>628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578</v>
      </c>
      <c r="BQ50" s="1324"/>
      <c r="BR50" s="1324"/>
      <c r="BS50" s="1324"/>
      <c r="BT50" s="1324"/>
      <c r="BU50" s="1324"/>
      <c r="BV50" s="1324"/>
      <c r="BW50" s="1324"/>
      <c r="BX50" s="1324" t="s">
        <v>579</v>
      </c>
      <c r="BY50" s="1324"/>
      <c r="BZ50" s="1324"/>
      <c r="CA50" s="1324"/>
      <c r="CB50" s="1324"/>
      <c r="CC50" s="1324"/>
      <c r="CD50" s="1324"/>
      <c r="CE50" s="1324"/>
      <c r="CF50" s="1324" t="s">
        <v>580</v>
      </c>
      <c r="CG50" s="1324"/>
      <c r="CH50" s="1324"/>
      <c r="CI50" s="1324"/>
      <c r="CJ50" s="1324"/>
      <c r="CK50" s="1324"/>
      <c r="CL50" s="1324"/>
      <c r="CM50" s="1324"/>
      <c r="CN50" s="1324" t="s">
        <v>581</v>
      </c>
      <c r="CO50" s="1324"/>
      <c r="CP50" s="1324"/>
      <c r="CQ50" s="1324"/>
      <c r="CR50" s="1324"/>
      <c r="CS50" s="1324"/>
      <c r="CT50" s="1324"/>
      <c r="CU50" s="1324"/>
      <c r="CV50" s="1324" t="s">
        <v>582</v>
      </c>
      <c r="CW50" s="1324"/>
      <c r="CX50" s="1324"/>
      <c r="CY50" s="1324"/>
      <c r="CZ50" s="1324"/>
      <c r="DA50" s="1324"/>
      <c r="DB50" s="1324"/>
      <c r="DC50" s="1324"/>
    </row>
    <row r="51" spans="1:109" ht="13.5" customHeight="1" x14ac:dyDescent="0.15">
      <c r="B51" s="397"/>
      <c r="G51" s="1325"/>
      <c r="H51" s="1325"/>
      <c r="I51" s="1328"/>
      <c r="J51" s="1328"/>
      <c r="K51" s="1326"/>
      <c r="L51" s="1326"/>
      <c r="M51" s="1326"/>
      <c r="N51" s="1326"/>
      <c r="AM51" s="406"/>
      <c r="AN51" s="1327" t="s">
        <v>625</v>
      </c>
      <c r="AO51" s="1327"/>
      <c r="AP51" s="1327"/>
      <c r="AQ51" s="1327"/>
      <c r="AR51" s="1327"/>
      <c r="AS51" s="1327"/>
      <c r="AT51" s="1327"/>
      <c r="AU51" s="1327"/>
      <c r="AV51" s="1327"/>
      <c r="AW51" s="1327"/>
      <c r="AX51" s="1327"/>
      <c r="AY51" s="1327"/>
      <c r="AZ51" s="1327"/>
      <c r="BA51" s="1327"/>
      <c r="BB51" s="1327" t="s">
        <v>629</v>
      </c>
      <c r="BC51" s="1327"/>
      <c r="BD51" s="1327"/>
      <c r="BE51" s="1327"/>
      <c r="BF51" s="1327"/>
      <c r="BG51" s="1327"/>
      <c r="BH51" s="1327"/>
      <c r="BI51" s="1327"/>
      <c r="BJ51" s="1327"/>
      <c r="BK51" s="1327"/>
      <c r="BL51" s="1327"/>
      <c r="BM51" s="1327"/>
      <c r="BN51" s="1327"/>
      <c r="BO51" s="1327"/>
      <c r="BP51" s="1311">
        <v>61.2</v>
      </c>
      <c r="BQ51" s="1311"/>
      <c r="BR51" s="1311"/>
      <c r="BS51" s="1311"/>
      <c r="BT51" s="1311"/>
      <c r="BU51" s="1311"/>
      <c r="BV51" s="1311"/>
      <c r="BW51" s="1311"/>
      <c r="BX51" s="1311">
        <v>59.5</v>
      </c>
      <c r="BY51" s="1311"/>
      <c r="BZ51" s="1311"/>
      <c r="CA51" s="1311"/>
      <c r="CB51" s="1311"/>
      <c r="CC51" s="1311"/>
      <c r="CD51" s="1311"/>
      <c r="CE51" s="1311"/>
      <c r="CF51" s="1311">
        <v>51</v>
      </c>
      <c r="CG51" s="1311"/>
      <c r="CH51" s="1311"/>
      <c r="CI51" s="1311"/>
      <c r="CJ51" s="1311"/>
      <c r="CK51" s="1311"/>
      <c r="CL51" s="1311"/>
      <c r="CM51" s="1311"/>
      <c r="CN51" s="1311">
        <v>60.1</v>
      </c>
      <c r="CO51" s="1311"/>
      <c r="CP51" s="1311"/>
      <c r="CQ51" s="1311"/>
      <c r="CR51" s="1311"/>
      <c r="CS51" s="1311"/>
      <c r="CT51" s="1311"/>
      <c r="CU51" s="1311"/>
      <c r="CV51" s="1311">
        <v>63.3</v>
      </c>
      <c r="CW51" s="1311"/>
      <c r="CX51" s="1311"/>
      <c r="CY51" s="1311"/>
      <c r="CZ51" s="1311"/>
      <c r="DA51" s="1311"/>
      <c r="DB51" s="1311"/>
      <c r="DC51" s="1311"/>
    </row>
    <row r="52" spans="1:109" x14ac:dyDescent="0.15">
      <c r="B52" s="397"/>
      <c r="G52" s="1325"/>
      <c r="H52" s="1325"/>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5"/>
      <c r="H53" s="1325"/>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630</v>
      </c>
      <c r="BC53" s="1327"/>
      <c r="BD53" s="1327"/>
      <c r="BE53" s="1327"/>
      <c r="BF53" s="1327"/>
      <c r="BG53" s="1327"/>
      <c r="BH53" s="1327"/>
      <c r="BI53" s="1327"/>
      <c r="BJ53" s="1327"/>
      <c r="BK53" s="1327"/>
      <c r="BL53" s="1327"/>
      <c r="BM53" s="1327"/>
      <c r="BN53" s="1327"/>
      <c r="BO53" s="1327"/>
      <c r="BP53" s="1311">
        <v>54.3</v>
      </c>
      <c r="BQ53" s="1311"/>
      <c r="BR53" s="1311"/>
      <c r="BS53" s="1311"/>
      <c r="BT53" s="1311"/>
      <c r="BU53" s="1311"/>
      <c r="BV53" s="1311"/>
      <c r="BW53" s="1311"/>
      <c r="BX53" s="1311">
        <v>55.8</v>
      </c>
      <c r="BY53" s="1311"/>
      <c r="BZ53" s="1311"/>
      <c r="CA53" s="1311"/>
      <c r="CB53" s="1311"/>
      <c r="CC53" s="1311"/>
      <c r="CD53" s="1311"/>
      <c r="CE53" s="1311"/>
      <c r="CF53" s="1311">
        <v>57.3</v>
      </c>
      <c r="CG53" s="1311"/>
      <c r="CH53" s="1311"/>
      <c r="CI53" s="1311"/>
      <c r="CJ53" s="1311"/>
      <c r="CK53" s="1311"/>
      <c r="CL53" s="1311"/>
      <c r="CM53" s="1311"/>
      <c r="CN53" s="1311">
        <v>58.2</v>
      </c>
      <c r="CO53" s="1311"/>
      <c r="CP53" s="1311"/>
      <c r="CQ53" s="1311"/>
      <c r="CR53" s="1311"/>
      <c r="CS53" s="1311"/>
      <c r="CT53" s="1311"/>
      <c r="CU53" s="1311"/>
      <c r="CV53" s="1311">
        <v>57.5</v>
      </c>
      <c r="CW53" s="1311"/>
      <c r="CX53" s="1311"/>
      <c r="CY53" s="1311"/>
      <c r="CZ53" s="1311"/>
      <c r="DA53" s="1311"/>
      <c r="DB53" s="1311"/>
      <c r="DC53" s="1311"/>
    </row>
    <row r="54" spans="1:109" x14ac:dyDescent="0.15">
      <c r="A54" s="405"/>
      <c r="B54" s="397"/>
      <c r="G54" s="1325"/>
      <c r="H54" s="1325"/>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0"/>
      <c r="H55" s="1320"/>
      <c r="I55" s="1320"/>
      <c r="J55" s="1320"/>
      <c r="K55" s="1326"/>
      <c r="L55" s="1326"/>
      <c r="M55" s="1326"/>
      <c r="N55" s="1326"/>
      <c r="AN55" s="1324" t="s">
        <v>631</v>
      </c>
      <c r="AO55" s="1324"/>
      <c r="AP55" s="1324"/>
      <c r="AQ55" s="1324"/>
      <c r="AR55" s="1324"/>
      <c r="AS55" s="1324"/>
      <c r="AT55" s="1324"/>
      <c r="AU55" s="1324"/>
      <c r="AV55" s="1324"/>
      <c r="AW55" s="1324"/>
      <c r="AX55" s="1324"/>
      <c r="AY55" s="1324"/>
      <c r="AZ55" s="1324"/>
      <c r="BA55" s="1324"/>
      <c r="BB55" s="1327" t="s">
        <v>629</v>
      </c>
      <c r="BC55" s="1327"/>
      <c r="BD55" s="1327"/>
      <c r="BE55" s="1327"/>
      <c r="BF55" s="1327"/>
      <c r="BG55" s="1327"/>
      <c r="BH55" s="1327"/>
      <c r="BI55" s="1327"/>
      <c r="BJ55" s="1327"/>
      <c r="BK55" s="1327"/>
      <c r="BL55" s="1327"/>
      <c r="BM55" s="1327"/>
      <c r="BN55" s="1327"/>
      <c r="BO55" s="1327"/>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630</v>
      </c>
      <c r="BC57" s="1327"/>
      <c r="BD57" s="1327"/>
      <c r="BE57" s="1327"/>
      <c r="BF57" s="1327"/>
      <c r="BG57" s="1327"/>
      <c r="BH57" s="1327"/>
      <c r="BI57" s="1327"/>
      <c r="BJ57" s="1327"/>
      <c r="BK57" s="1327"/>
      <c r="BL57" s="1327"/>
      <c r="BM57" s="1327"/>
      <c r="BN57" s="1327"/>
      <c r="BO57" s="1327"/>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632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578</v>
      </c>
      <c r="BQ72" s="1324"/>
      <c r="BR72" s="1324"/>
      <c r="BS72" s="1324"/>
      <c r="BT72" s="1324"/>
      <c r="BU72" s="1324"/>
      <c r="BV72" s="1324"/>
      <c r="BW72" s="1324"/>
      <c r="BX72" s="1324" t="s">
        <v>579</v>
      </c>
      <c r="BY72" s="1324"/>
      <c r="BZ72" s="1324"/>
      <c r="CA72" s="1324"/>
      <c r="CB72" s="1324"/>
      <c r="CC72" s="1324"/>
      <c r="CD72" s="1324"/>
      <c r="CE72" s="1324"/>
      <c r="CF72" s="1324" t="s">
        <v>580</v>
      </c>
      <c r="CG72" s="1324"/>
      <c r="CH72" s="1324"/>
      <c r="CI72" s="1324"/>
      <c r="CJ72" s="1324"/>
      <c r="CK72" s="1324"/>
      <c r="CL72" s="1324"/>
      <c r="CM72" s="1324"/>
      <c r="CN72" s="1324" t="s">
        <v>581</v>
      </c>
      <c r="CO72" s="1324"/>
      <c r="CP72" s="1324"/>
      <c r="CQ72" s="1324"/>
      <c r="CR72" s="1324"/>
      <c r="CS72" s="1324"/>
      <c r="CT72" s="1324"/>
      <c r="CU72" s="1324"/>
      <c r="CV72" s="1324" t="s">
        <v>582</v>
      </c>
      <c r="CW72" s="1324"/>
      <c r="CX72" s="1324"/>
      <c r="CY72" s="1324"/>
      <c r="CZ72" s="1324"/>
      <c r="DA72" s="1324"/>
      <c r="DB72" s="1324"/>
      <c r="DC72" s="1324"/>
    </row>
    <row r="73" spans="2:107" x14ac:dyDescent="0.15">
      <c r="B73" s="397"/>
      <c r="G73" s="1325"/>
      <c r="H73" s="1325"/>
      <c r="I73" s="1325"/>
      <c r="J73" s="1325"/>
      <c r="K73" s="1330"/>
      <c r="L73" s="1330"/>
      <c r="M73" s="1330"/>
      <c r="N73" s="1330"/>
      <c r="AM73" s="406"/>
      <c r="AN73" s="1327" t="s">
        <v>625</v>
      </c>
      <c r="AO73" s="1327"/>
      <c r="AP73" s="1327"/>
      <c r="AQ73" s="1327"/>
      <c r="AR73" s="1327"/>
      <c r="AS73" s="1327"/>
      <c r="AT73" s="1327"/>
      <c r="AU73" s="1327"/>
      <c r="AV73" s="1327"/>
      <c r="AW73" s="1327"/>
      <c r="AX73" s="1327"/>
      <c r="AY73" s="1327"/>
      <c r="AZ73" s="1327"/>
      <c r="BA73" s="1327"/>
      <c r="BB73" s="1327" t="s">
        <v>629</v>
      </c>
      <c r="BC73" s="1327"/>
      <c r="BD73" s="1327"/>
      <c r="BE73" s="1327"/>
      <c r="BF73" s="1327"/>
      <c r="BG73" s="1327"/>
      <c r="BH73" s="1327"/>
      <c r="BI73" s="1327"/>
      <c r="BJ73" s="1327"/>
      <c r="BK73" s="1327"/>
      <c r="BL73" s="1327"/>
      <c r="BM73" s="1327"/>
      <c r="BN73" s="1327"/>
      <c r="BO73" s="1327"/>
      <c r="BP73" s="1311">
        <v>61.2</v>
      </c>
      <c r="BQ73" s="1311"/>
      <c r="BR73" s="1311"/>
      <c r="BS73" s="1311"/>
      <c r="BT73" s="1311"/>
      <c r="BU73" s="1311"/>
      <c r="BV73" s="1311"/>
      <c r="BW73" s="1311"/>
      <c r="BX73" s="1311">
        <v>59.5</v>
      </c>
      <c r="BY73" s="1311"/>
      <c r="BZ73" s="1311"/>
      <c r="CA73" s="1311"/>
      <c r="CB73" s="1311"/>
      <c r="CC73" s="1311"/>
      <c r="CD73" s="1311"/>
      <c r="CE73" s="1311"/>
      <c r="CF73" s="1311">
        <v>51</v>
      </c>
      <c r="CG73" s="1311"/>
      <c r="CH73" s="1311"/>
      <c r="CI73" s="1311"/>
      <c r="CJ73" s="1311"/>
      <c r="CK73" s="1311"/>
      <c r="CL73" s="1311"/>
      <c r="CM73" s="1311"/>
      <c r="CN73" s="1311">
        <v>60.1</v>
      </c>
      <c r="CO73" s="1311"/>
      <c r="CP73" s="1311"/>
      <c r="CQ73" s="1311"/>
      <c r="CR73" s="1311"/>
      <c r="CS73" s="1311"/>
      <c r="CT73" s="1311"/>
      <c r="CU73" s="1311"/>
      <c r="CV73" s="1311">
        <v>63.3</v>
      </c>
      <c r="CW73" s="1311"/>
      <c r="CX73" s="1311"/>
      <c r="CY73" s="1311"/>
      <c r="CZ73" s="1311"/>
      <c r="DA73" s="1311"/>
      <c r="DB73" s="1311"/>
      <c r="DC73" s="1311"/>
    </row>
    <row r="74" spans="2:107" x14ac:dyDescent="0.15">
      <c r="B74" s="397"/>
      <c r="G74" s="1325"/>
      <c r="H74" s="1325"/>
      <c r="I74" s="1325"/>
      <c r="J74" s="1325"/>
      <c r="K74" s="1330"/>
      <c r="L74" s="1330"/>
      <c r="M74" s="1330"/>
      <c r="N74" s="133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5"/>
      <c r="H75" s="1325"/>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633</v>
      </c>
      <c r="BC75" s="1327"/>
      <c r="BD75" s="1327"/>
      <c r="BE75" s="1327"/>
      <c r="BF75" s="1327"/>
      <c r="BG75" s="1327"/>
      <c r="BH75" s="1327"/>
      <c r="BI75" s="1327"/>
      <c r="BJ75" s="1327"/>
      <c r="BK75" s="1327"/>
      <c r="BL75" s="1327"/>
      <c r="BM75" s="1327"/>
      <c r="BN75" s="1327"/>
      <c r="BO75" s="1327"/>
      <c r="BP75" s="1311">
        <v>2.5</v>
      </c>
      <c r="BQ75" s="1311"/>
      <c r="BR75" s="1311"/>
      <c r="BS75" s="1311"/>
      <c r="BT75" s="1311"/>
      <c r="BU75" s="1311"/>
      <c r="BV75" s="1311"/>
      <c r="BW75" s="1311"/>
      <c r="BX75" s="1311">
        <v>3</v>
      </c>
      <c r="BY75" s="1311"/>
      <c r="BZ75" s="1311"/>
      <c r="CA75" s="1311"/>
      <c r="CB75" s="1311"/>
      <c r="CC75" s="1311"/>
      <c r="CD75" s="1311"/>
      <c r="CE75" s="1311"/>
      <c r="CF75" s="1311">
        <v>3.1</v>
      </c>
      <c r="CG75" s="1311"/>
      <c r="CH75" s="1311"/>
      <c r="CI75" s="1311"/>
      <c r="CJ75" s="1311"/>
      <c r="CK75" s="1311"/>
      <c r="CL75" s="1311"/>
      <c r="CM75" s="1311"/>
      <c r="CN75" s="1311">
        <v>3.3</v>
      </c>
      <c r="CO75" s="1311"/>
      <c r="CP75" s="1311"/>
      <c r="CQ75" s="1311"/>
      <c r="CR75" s="1311"/>
      <c r="CS75" s="1311"/>
      <c r="CT75" s="1311"/>
      <c r="CU75" s="1311"/>
      <c r="CV75" s="1311">
        <v>3.2</v>
      </c>
      <c r="CW75" s="1311"/>
      <c r="CX75" s="1311"/>
      <c r="CY75" s="1311"/>
      <c r="CZ75" s="1311"/>
      <c r="DA75" s="1311"/>
      <c r="DB75" s="1311"/>
      <c r="DC75" s="1311"/>
    </row>
    <row r="76" spans="2:107" x14ac:dyDescent="0.15">
      <c r="B76" s="397"/>
      <c r="G76" s="1325"/>
      <c r="H76" s="1325"/>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0"/>
      <c r="H77" s="1320"/>
      <c r="I77" s="1320"/>
      <c r="J77" s="1320"/>
      <c r="K77" s="1330"/>
      <c r="L77" s="1330"/>
      <c r="M77" s="1330"/>
      <c r="N77" s="1330"/>
      <c r="AN77" s="1324" t="s">
        <v>626</v>
      </c>
      <c r="AO77" s="1324"/>
      <c r="AP77" s="1324"/>
      <c r="AQ77" s="1324"/>
      <c r="AR77" s="1324"/>
      <c r="AS77" s="1324"/>
      <c r="AT77" s="1324"/>
      <c r="AU77" s="1324"/>
      <c r="AV77" s="1324"/>
      <c r="AW77" s="1324"/>
      <c r="AX77" s="1324"/>
      <c r="AY77" s="1324"/>
      <c r="AZ77" s="1324"/>
      <c r="BA77" s="1324"/>
      <c r="BB77" s="1327" t="s">
        <v>629</v>
      </c>
      <c r="BC77" s="1327"/>
      <c r="BD77" s="1327"/>
      <c r="BE77" s="1327"/>
      <c r="BF77" s="1327"/>
      <c r="BG77" s="1327"/>
      <c r="BH77" s="1327"/>
      <c r="BI77" s="1327"/>
      <c r="BJ77" s="1327"/>
      <c r="BK77" s="1327"/>
      <c r="BL77" s="1327"/>
      <c r="BM77" s="1327"/>
      <c r="BN77" s="1327"/>
      <c r="BO77" s="1327"/>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x14ac:dyDescent="0.15">
      <c r="B78" s="397"/>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633</v>
      </c>
      <c r="BC79" s="1327"/>
      <c r="BD79" s="1327"/>
      <c r="BE79" s="1327"/>
      <c r="BF79" s="1327"/>
      <c r="BG79" s="1327"/>
      <c r="BH79" s="1327"/>
      <c r="BI79" s="1327"/>
      <c r="BJ79" s="1327"/>
      <c r="BK79" s="1327"/>
      <c r="BL79" s="1327"/>
      <c r="BM79" s="1327"/>
      <c r="BN79" s="1327"/>
      <c r="BO79" s="1327"/>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x14ac:dyDescent="0.15">
      <c r="B80" s="397"/>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password="9A61"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634</v>
      </c>
    </row>
  </sheetData>
  <sheetProtection algorithmName="SHA-512" hashValue="QzpvbGH3tQVob8SnZ/KGSaN3nxuWwQiu1kic3i1cRgaaHCoYvItYzl7k5k3nDUDQFWUZSx9Dz7RIRf9fKL+eCA==" saltValue="Wsa11b8Yb1qbNW3/s0S5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525</v>
      </c>
    </row>
  </sheetData>
  <sheetProtection algorithmName="SHA-512" hashValue="BDA2vNvspracpTH8qaJKkmyDR4ZxJXr1qUOO69L2t8nZBFzdVgZIf3CYG0AkZTRf7a2tcIfoI7n/g2Ugoijo3A==" saltValue="TtSWoFUIxFVb0hbiuQ6m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575</v>
      </c>
      <c r="G2" s="157"/>
      <c r="H2" s="158"/>
    </row>
    <row r="3" spans="1:8" x14ac:dyDescent="0.15">
      <c r="A3" s="154" t="s">
        <v>568</v>
      </c>
      <c r="B3" s="159"/>
      <c r="C3" s="160"/>
      <c r="D3" s="161">
        <v>56918</v>
      </c>
      <c r="E3" s="162"/>
      <c r="F3" s="163">
        <v>42581</v>
      </c>
      <c r="G3" s="164"/>
      <c r="H3" s="165"/>
    </row>
    <row r="4" spans="1:8" x14ac:dyDescent="0.15">
      <c r="A4" s="166"/>
      <c r="B4" s="167"/>
      <c r="C4" s="168"/>
      <c r="D4" s="169">
        <v>37660</v>
      </c>
      <c r="E4" s="170"/>
      <c r="F4" s="171">
        <v>24354</v>
      </c>
      <c r="G4" s="172"/>
      <c r="H4" s="173"/>
    </row>
    <row r="5" spans="1:8" x14ac:dyDescent="0.15">
      <c r="A5" s="154" t="s">
        <v>570</v>
      </c>
      <c r="B5" s="159"/>
      <c r="C5" s="160"/>
      <c r="D5" s="161">
        <v>50874</v>
      </c>
      <c r="E5" s="162"/>
      <c r="F5" s="163">
        <v>45426</v>
      </c>
      <c r="G5" s="164"/>
      <c r="H5" s="165"/>
    </row>
    <row r="6" spans="1:8" x14ac:dyDescent="0.15">
      <c r="A6" s="166"/>
      <c r="B6" s="167"/>
      <c r="C6" s="168"/>
      <c r="D6" s="169">
        <v>30596</v>
      </c>
      <c r="E6" s="170"/>
      <c r="F6" s="171">
        <v>24508</v>
      </c>
      <c r="G6" s="172"/>
      <c r="H6" s="173"/>
    </row>
    <row r="7" spans="1:8" x14ac:dyDescent="0.15">
      <c r="A7" s="154" t="s">
        <v>571</v>
      </c>
      <c r="B7" s="159"/>
      <c r="C7" s="160"/>
      <c r="D7" s="161">
        <v>60037</v>
      </c>
      <c r="E7" s="162"/>
      <c r="F7" s="163">
        <v>45022</v>
      </c>
      <c r="G7" s="164"/>
      <c r="H7" s="165"/>
    </row>
    <row r="8" spans="1:8" x14ac:dyDescent="0.15">
      <c r="A8" s="166"/>
      <c r="B8" s="167"/>
      <c r="C8" s="168"/>
      <c r="D8" s="169">
        <v>33446</v>
      </c>
      <c r="E8" s="170"/>
      <c r="F8" s="171">
        <v>25247</v>
      </c>
      <c r="G8" s="172"/>
      <c r="H8" s="173"/>
    </row>
    <row r="9" spans="1:8" x14ac:dyDescent="0.15">
      <c r="A9" s="154" t="s">
        <v>572</v>
      </c>
      <c r="B9" s="159"/>
      <c r="C9" s="160"/>
      <c r="D9" s="161">
        <v>96879</v>
      </c>
      <c r="E9" s="162"/>
      <c r="F9" s="163">
        <v>46035</v>
      </c>
      <c r="G9" s="164"/>
      <c r="H9" s="165"/>
    </row>
    <row r="10" spans="1:8" x14ac:dyDescent="0.15">
      <c r="A10" s="166"/>
      <c r="B10" s="167"/>
      <c r="C10" s="168"/>
      <c r="D10" s="169">
        <v>37720</v>
      </c>
      <c r="E10" s="170"/>
      <c r="F10" s="171">
        <v>25158</v>
      </c>
      <c r="G10" s="172"/>
      <c r="H10" s="173"/>
    </row>
    <row r="11" spans="1:8" x14ac:dyDescent="0.15">
      <c r="A11" s="154" t="s">
        <v>573</v>
      </c>
      <c r="B11" s="159"/>
      <c r="C11" s="160"/>
      <c r="D11" s="161">
        <v>83661</v>
      </c>
      <c r="E11" s="162"/>
      <c r="F11" s="163">
        <v>43261</v>
      </c>
      <c r="G11" s="164"/>
      <c r="H11" s="165"/>
    </row>
    <row r="12" spans="1:8" x14ac:dyDescent="0.15">
      <c r="A12" s="166"/>
      <c r="B12" s="167"/>
      <c r="C12" s="174"/>
      <c r="D12" s="169">
        <v>39732</v>
      </c>
      <c r="E12" s="170"/>
      <c r="F12" s="171">
        <v>24721</v>
      </c>
      <c r="G12" s="172"/>
      <c r="H12" s="173"/>
    </row>
    <row r="13" spans="1:8" x14ac:dyDescent="0.15">
      <c r="A13" s="154"/>
      <c r="B13" s="159"/>
      <c r="C13" s="175"/>
      <c r="D13" s="176">
        <v>69674</v>
      </c>
      <c r="E13" s="177"/>
      <c r="F13" s="178">
        <v>44465</v>
      </c>
      <c r="G13" s="179"/>
      <c r="H13" s="165"/>
    </row>
    <row r="14" spans="1:8" x14ac:dyDescent="0.15">
      <c r="A14" s="166"/>
      <c r="B14" s="167"/>
      <c r="C14" s="168"/>
      <c r="D14" s="169">
        <v>35831</v>
      </c>
      <c r="E14" s="170"/>
      <c r="F14" s="171">
        <v>24798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5.32</v>
      </c>
      <c r="C19" s="180">
        <f>ROUND(VALUE(SUBSTITUTE(実質収支比率等に係る経年分析!G$48,"▲","-")),2)</f>
        <v>5.36</v>
      </c>
      <c r="D19" s="180">
        <f>ROUND(VALUE(SUBSTITUTE(実質収支比率等に係る経年分析!H$48,"▲","-")),2)</f>
        <v>6</v>
      </c>
      <c r="E19" s="180">
        <f>ROUND(VALUE(SUBSTITUTE(実質収支比率等に係る経年分析!I$48,"▲","-")),2)</f>
        <v>5.42</v>
      </c>
      <c r="F19" s="180">
        <f>ROUND(VALUE(SUBSTITUTE(実質収支比率等に係る経年分析!J$48,"▲","-")),2)</f>
        <v>6.06</v>
      </c>
    </row>
    <row r="20" spans="1:11" x14ac:dyDescent="0.15">
      <c r="A20" s="180" t="s">
        <v>55</v>
      </c>
      <c r="B20" s="180">
        <f>ROUND(VALUE(SUBSTITUTE(実質収支比率等に係る経年分析!F$47,"▲","-")),2)</f>
        <v>8.14</v>
      </c>
      <c r="C20" s="180">
        <f>ROUND(VALUE(SUBSTITUTE(実質収支比率等に係る経年分析!G$47,"▲","-")),2)</f>
        <v>8.92</v>
      </c>
      <c r="D20" s="180">
        <f>ROUND(VALUE(SUBSTITUTE(実質収支比率等に係る経年分析!H$47,"▲","-")),2)</f>
        <v>9.6199999999999992</v>
      </c>
      <c r="E20" s="180">
        <f>ROUND(VALUE(SUBSTITUTE(実質収支比率等に係る経年分析!I$47,"▲","-")),2)</f>
        <v>8.0299999999999994</v>
      </c>
      <c r="F20" s="180">
        <f>ROUND(VALUE(SUBSTITUTE(実質収支比率等に係る経年分析!J$47,"▲","-")),2)</f>
        <v>6.45</v>
      </c>
    </row>
    <row r="21" spans="1:11" x14ac:dyDescent="0.15">
      <c r="A21" s="180" t="s">
        <v>56</v>
      </c>
      <c r="B21" s="180">
        <f>IF(ISNUMBER(VALUE(SUBSTITUTE(実質収支比率等に係る経年分析!F$49,"▲","-"))),ROUND(VALUE(SUBSTITUTE(実質収支比率等に係る経年分析!F$49,"▲","-")),2),NA())</f>
        <v>-1.27</v>
      </c>
      <c r="C21" s="180">
        <f>IF(ISNUMBER(VALUE(SUBSTITUTE(実質収支比率等に係る経年分析!G$49,"▲","-"))),ROUND(VALUE(SUBSTITUTE(実質収支比率等に係る経年分析!G$49,"▲","-")),2),NA())</f>
        <v>0.87</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-2.19</v>
      </c>
      <c r="F21" s="180">
        <f>IF(ISNUMBER(VALUE(SUBSTITUTE(実質収支比率等に係る経年分析!J$49,"▲","-"))),ROUND(VALUE(SUBSTITUTE(実質収支比率等に係る経年分析!J$49,"▲","-")),2),NA())</f>
        <v>-0.62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0.84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2.5099999999999998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第二東名ＩＣ周辺地区土地区画整理事業特別会計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2.4500000000000002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2.2200000000000002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7828</v>
      </c>
      <c r="E42" s="182"/>
      <c r="F42" s="182"/>
      <c r="G42" s="182">
        <f>'実質公債費比率（分子）の構造'!L$52</f>
        <v>7538</v>
      </c>
      <c r="H42" s="182"/>
      <c r="I42" s="182"/>
      <c r="J42" s="182">
        <f>'実質公債費比率（分子）の構造'!M$52</f>
        <v>7618</v>
      </c>
      <c r="K42" s="182"/>
      <c r="L42" s="182"/>
      <c r="M42" s="182">
        <f>'実質公債費比率（分子）の構造'!N$52</f>
        <v>7258</v>
      </c>
      <c r="N42" s="182"/>
      <c r="O42" s="182"/>
      <c r="P42" s="182">
        <f>'実質公債費比率（分子）の構造'!O$52</f>
        <v>7108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463</v>
      </c>
      <c r="C44" s="182"/>
      <c r="D44" s="182"/>
      <c r="E44" s="182">
        <f>'実質公債費比率（分子）の構造'!L$50</f>
        <v>440</v>
      </c>
      <c r="F44" s="182"/>
      <c r="G44" s="182"/>
      <c r="H44" s="182">
        <f>'実質公債費比率（分子）の構造'!M$50</f>
        <v>424</v>
      </c>
      <c r="I44" s="182"/>
      <c r="J44" s="182"/>
      <c r="K44" s="182">
        <f>'実質公債費比率（分子）の構造'!N$50</f>
        <v>406</v>
      </c>
      <c r="L44" s="182"/>
      <c r="M44" s="182"/>
      <c r="N44" s="182">
        <f>'実質公債費比率（分子）の構造'!O$50</f>
        <v>371</v>
      </c>
      <c r="O44" s="182"/>
      <c r="P44" s="182"/>
    </row>
    <row r="45" spans="1:16" x14ac:dyDescent="0.15">
      <c r="A45" s="182" t="s">
        <v>66</v>
      </c>
      <c r="B45" s="182">
        <f>'実質公債費比率（分子）の構造'!K$49</f>
        <v>83</v>
      </c>
      <c r="C45" s="182"/>
      <c r="D45" s="182"/>
      <c r="E45" s="182">
        <f>'実質公債費比率（分子）の構造'!L$49</f>
        <v>82</v>
      </c>
      <c r="F45" s="182"/>
      <c r="G45" s="182"/>
      <c r="H45" s="182">
        <f>'実質公債費比率（分子）の構造'!M$49</f>
        <v>105</v>
      </c>
      <c r="I45" s="182"/>
      <c r="J45" s="182"/>
      <c r="K45" s="182">
        <f>'実質公債費比率（分子）の構造'!N$49</f>
        <v>92</v>
      </c>
      <c r="L45" s="182"/>
      <c r="M45" s="182"/>
      <c r="N45" s="182">
        <f>'実質公債費比率（分子）の構造'!O$49</f>
        <v>96</v>
      </c>
      <c r="O45" s="182"/>
      <c r="P45" s="182"/>
    </row>
    <row r="46" spans="1:16" x14ac:dyDescent="0.15">
      <c r="A46" s="182" t="s">
        <v>67</v>
      </c>
      <c r="B46" s="182">
        <f>'実質公債費比率（分子）の構造'!K$48</f>
        <v>2090</v>
      </c>
      <c r="C46" s="182"/>
      <c r="D46" s="182"/>
      <c r="E46" s="182">
        <f>'実質公債費比率（分子）の構造'!L$48</f>
        <v>1896</v>
      </c>
      <c r="F46" s="182"/>
      <c r="G46" s="182"/>
      <c r="H46" s="182">
        <f>'実質公債費比率（分子）の構造'!M$48</f>
        <v>1809</v>
      </c>
      <c r="I46" s="182"/>
      <c r="J46" s="182"/>
      <c r="K46" s="182">
        <f>'実質公債費比率（分子）の構造'!N$48</f>
        <v>1660</v>
      </c>
      <c r="L46" s="182"/>
      <c r="M46" s="182"/>
      <c r="N46" s="182">
        <f>'実質公債費比率（分子）の構造'!O$48</f>
        <v>1479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6496</v>
      </c>
      <c r="C49" s="182"/>
      <c r="D49" s="182"/>
      <c r="E49" s="182">
        <f>'実質公債費比率（分子）の構造'!L$45</f>
        <v>6593</v>
      </c>
      <c r="F49" s="182"/>
      <c r="G49" s="182"/>
      <c r="H49" s="182">
        <f>'実質公債費比率（分子）の構造'!M$45</f>
        <v>6672</v>
      </c>
      <c r="I49" s="182"/>
      <c r="J49" s="182"/>
      <c r="K49" s="182">
        <f>'実質公債費比率（分子）の構造'!N$45</f>
        <v>6667</v>
      </c>
      <c r="L49" s="182"/>
      <c r="M49" s="182"/>
      <c r="N49" s="182">
        <f>'実質公債費比率（分子）の構造'!O$45</f>
        <v>6659</v>
      </c>
      <c r="O49" s="182"/>
      <c r="P49" s="182"/>
    </row>
    <row r="50" spans="1:16" x14ac:dyDescent="0.15">
      <c r="A50" s="182" t="s">
        <v>70</v>
      </c>
      <c r="B50" s="182" t="e">
        <f>NA()</f>
        <v>#N/A</v>
      </c>
      <c r="C50" s="182">
        <f>IF(ISNUMBER('実質公債費比率（分子）の構造'!K$53),'実質公債費比率（分子）の構造'!K$53,NA())</f>
        <v>1304</v>
      </c>
      <c r="D50" s="182" t="e">
        <f>NA()</f>
        <v>#N/A</v>
      </c>
      <c r="E50" s="182" t="e">
        <f>NA()</f>
        <v>#N/A</v>
      </c>
      <c r="F50" s="182">
        <f>IF(ISNUMBER('実質公債費比率（分子）の構造'!L$53),'実質公債費比率（分子）の構造'!L$53,NA())</f>
        <v>1473</v>
      </c>
      <c r="G50" s="182" t="e">
        <f>NA()</f>
        <v>#N/A</v>
      </c>
      <c r="H50" s="182" t="e">
        <f>NA()</f>
        <v>#N/A</v>
      </c>
      <c r="I50" s="182">
        <f>IF(ISNUMBER('実質公債費比率（分子）の構造'!M$53),'実質公債費比率（分子）の構造'!M$53,NA())</f>
        <v>1392</v>
      </c>
      <c r="J50" s="182" t="e">
        <f>NA()</f>
        <v>#N/A</v>
      </c>
      <c r="K50" s="182" t="e">
        <f>NA()</f>
        <v>#N/A</v>
      </c>
      <c r="L50" s="182">
        <f>IF(ISNUMBER('実質公債費比率（分子）の構造'!N$53),'実質公債費比率（分子）の構造'!N$53,NA())</f>
        <v>1567</v>
      </c>
      <c r="M50" s="182" t="e">
        <f>NA()</f>
        <v>#N/A</v>
      </c>
      <c r="N50" s="182" t="e">
        <f>NA()</f>
        <v>#N/A</v>
      </c>
      <c r="O50" s="182">
        <f>IF(ISNUMBER('実質公債費比率（分子）の構造'!O$53),'実質公債費比率（分子）の構造'!O$53,NA())</f>
        <v>1497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53068</v>
      </c>
      <c r="E56" s="181"/>
      <c r="F56" s="181"/>
      <c r="G56" s="181">
        <f>'将来負担比率（分子）の構造'!J$52</f>
        <v>49328</v>
      </c>
      <c r="H56" s="181"/>
      <c r="I56" s="181"/>
      <c r="J56" s="181">
        <f>'将来負担比率（分子）の構造'!K$52</f>
        <v>47495</v>
      </c>
      <c r="K56" s="181"/>
      <c r="L56" s="181"/>
      <c r="M56" s="181">
        <f>'将来負担比率（分子）の構造'!L$52</f>
        <v>47521</v>
      </c>
      <c r="N56" s="181"/>
      <c r="O56" s="181"/>
      <c r="P56" s="181">
        <f>'将来負担比率（分子）の構造'!M$52</f>
        <v>46999</v>
      </c>
    </row>
    <row r="57" spans="1:16" x14ac:dyDescent="0.15">
      <c r="A57" s="181" t="s">
        <v>42</v>
      </c>
      <c r="B57" s="181"/>
      <c r="C57" s="181"/>
      <c r="D57" s="181">
        <f>'将来負担比率（分子）の構造'!I$51</f>
        <v>24082</v>
      </c>
      <c r="E57" s="181"/>
      <c r="F57" s="181"/>
      <c r="G57" s="181">
        <f>'将来負担比率（分子）の構造'!J$51</f>
        <v>22818</v>
      </c>
      <c r="H57" s="181"/>
      <c r="I57" s="181"/>
      <c r="J57" s="181">
        <f>'将来負担比率（分子）の構造'!K$51</f>
        <v>24343</v>
      </c>
      <c r="K57" s="181"/>
      <c r="L57" s="181"/>
      <c r="M57" s="181">
        <f>'将来負担比率（分子）の構造'!L$51</f>
        <v>25002</v>
      </c>
      <c r="N57" s="181"/>
      <c r="O57" s="181"/>
      <c r="P57" s="181">
        <f>'将来負担比率（分子）の構造'!M$51</f>
        <v>27358</v>
      </c>
    </row>
    <row r="58" spans="1:16" x14ac:dyDescent="0.15">
      <c r="A58" s="181" t="s">
        <v>41</v>
      </c>
      <c r="B58" s="181"/>
      <c r="C58" s="181"/>
      <c r="D58" s="181">
        <f>'将来負担比率（分子）の構造'!I$50</f>
        <v>11374</v>
      </c>
      <c r="E58" s="181"/>
      <c r="F58" s="181"/>
      <c r="G58" s="181">
        <f>'将来負担比率（分子）の構造'!J$50</f>
        <v>12556</v>
      </c>
      <c r="H58" s="181"/>
      <c r="I58" s="181"/>
      <c r="J58" s="181">
        <f>'将来負担比率（分子）の構造'!K$50</f>
        <v>14329</v>
      </c>
      <c r="K58" s="181"/>
      <c r="L58" s="181"/>
      <c r="M58" s="181">
        <f>'将来負担比率（分子）の構造'!L$50</f>
        <v>13875</v>
      </c>
      <c r="N58" s="181"/>
      <c r="O58" s="181"/>
      <c r="P58" s="181">
        <f>'将来負担比率（分子）の構造'!M$50</f>
        <v>12742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13418</v>
      </c>
      <c r="C62" s="181"/>
      <c r="D62" s="181"/>
      <c r="E62" s="181">
        <f>'将来負担比率（分子）の構造'!J$45</f>
        <v>13803</v>
      </c>
      <c r="F62" s="181"/>
      <c r="G62" s="181"/>
      <c r="H62" s="181">
        <f>'将来負担比率（分子）の構造'!K$45</f>
        <v>13713</v>
      </c>
      <c r="I62" s="181"/>
      <c r="J62" s="181"/>
      <c r="K62" s="181">
        <f>'将来負担比率（分子）の構造'!L$45</f>
        <v>13925</v>
      </c>
      <c r="L62" s="181"/>
      <c r="M62" s="181"/>
      <c r="N62" s="181">
        <f>'将来負担比率（分子）の構造'!M$45</f>
        <v>14158</v>
      </c>
      <c r="O62" s="181"/>
      <c r="P62" s="181"/>
    </row>
    <row r="63" spans="1:16" x14ac:dyDescent="0.15">
      <c r="A63" s="181" t="s">
        <v>34</v>
      </c>
      <c r="B63" s="181">
        <f>'将来負担比率（分子）の構造'!I$44</f>
        <v>700</v>
      </c>
      <c r="C63" s="181"/>
      <c r="D63" s="181"/>
      <c r="E63" s="181">
        <f>'将来負担比率（分子）の構造'!J$44</f>
        <v>511</v>
      </c>
      <c r="F63" s="181"/>
      <c r="G63" s="181"/>
      <c r="H63" s="181">
        <f>'将来負担比率（分子）の構造'!K$44</f>
        <v>490</v>
      </c>
      <c r="I63" s="181"/>
      <c r="J63" s="181"/>
      <c r="K63" s="181">
        <f>'将来負担比率（分子）の構造'!L$44</f>
        <v>456</v>
      </c>
      <c r="L63" s="181"/>
      <c r="M63" s="181"/>
      <c r="N63" s="181">
        <f>'将来負担比率（分子）の構造'!M$44</f>
        <v>396</v>
      </c>
      <c r="O63" s="181"/>
      <c r="P63" s="181"/>
    </row>
    <row r="64" spans="1:16" x14ac:dyDescent="0.15">
      <c r="A64" s="181" t="s">
        <v>33</v>
      </c>
      <c r="B64" s="181">
        <f>'将来負担比率（分子）の構造'!I$43</f>
        <v>19932</v>
      </c>
      <c r="C64" s="181"/>
      <c r="D64" s="181"/>
      <c r="E64" s="181">
        <f>'将来負担比率（分子）の構造'!J$43</f>
        <v>17814</v>
      </c>
      <c r="F64" s="181"/>
      <c r="G64" s="181"/>
      <c r="H64" s="181">
        <f>'将来負担比率（分子）の構造'!K$43</f>
        <v>16233</v>
      </c>
      <c r="I64" s="181"/>
      <c r="J64" s="181"/>
      <c r="K64" s="181">
        <f>'将来負担比率（分子）の構造'!L$43</f>
        <v>14570</v>
      </c>
      <c r="L64" s="181"/>
      <c r="M64" s="181"/>
      <c r="N64" s="181">
        <f>'将来負担比率（分子）の構造'!M$43</f>
        <v>12709</v>
      </c>
      <c r="O64" s="181"/>
      <c r="P64" s="181"/>
    </row>
    <row r="65" spans="1:16" x14ac:dyDescent="0.15">
      <c r="A65" s="181" t="s">
        <v>32</v>
      </c>
      <c r="B65" s="181">
        <f>'将来負担比率（分子）の構造'!I$42</f>
        <v>4799</v>
      </c>
      <c r="C65" s="181"/>
      <c r="D65" s="181"/>
      <c r="E65" s="181">
        <f>'将来負担比率（分子）の構造'!J$42</f>
        <v>3701</v>
      </c>
      <c r="F65" s="181"/>
      <c r="G65" s="181"/>
      <c r="H65" s="181">
        <f>'将来負担比率（分子）の構造'!K$42</f>
        <v>3022</v>
      </c>
      <c r="I65" s="181"/>
      <c r="J65" s="181"/>
      <c r="K65" s="181">
        <f>'将来負担比率（分子）の構造'!L$42</f>
        <v>2320</v>
      </c>
      <c r="L65" s="181"/>
      <c r="M65" s="181"/>
      <c r="N65" s="181">
        <f>'将来負担比率（分子）の構造'!M$42</f>
        <v>2013</v>
      </c>
      <c r="O65" s="181"/>
      <c r="P65" s="181"/>
    </row>
    <row r="66" spans="1:16" x14ac:dyDescent="0.15">
      <c r="A66" s="181" t="s">
        <v>31</v>
      </c>
      <c r="B66" s="181">
        <f>'将来負担比率（分子）の構造'!I$41</f>
        <v>76500</v>
      </c>
      <c r="C66" s="181"/>
      <c r="D66" s="181"/>
      <c r="E66" s="181">
        <f>'将来負担比率（分子）の構造'!J$41</f>
        <v>75136</v>
      </c>
      <c r="F66" s="181"/>
      <c r="G66" s="181"/>
      <c r="H66" s="181">
        <f>'将来負担比率（分子）の構造'!K$41</f>
        <v>75610</v>
      </c>
      <c r="I66" s="181"/>
      <c r="J66" s="181"/>
      <c r="K66" s="181">
        <f>'将来負担比率（分子）の構造'!L$41</f>
        <v>82185</v>
      </c>
      <c r="L66" s="181"/>
      <c r="M66" s="181"/>
      <c r="N66" s="181">
        <f>'将来負担比率（分子）の構造'!M$41</f>
        <v>87227</v>
      </c>
      <c r="O66" s="181"/>
      <c r="P66" s="181"/>
    </row>
    <row r="67" spans="1:16" x14ac:dyDescent="0.15">
      <c r="A67" s="181" t="s">
        <v>74</v>
      </c>
      <c r="B67" s="181" t="e">
        <f>NA()</f>
        <v>#N/A</v>
      </c>
      <c r="C67" s="181">
        <f>IF(ISNUMBER('将来負担比率（分子）の構造'!I$53), IF('将来負担比率（分子）の構造'!I$53 &lt; 0, 0, '将来負担比率（分子）の構造'!I$53), NA())</f>
        <v>26825</v>
      </c>
      <c r="D67" s="181" t="e">
        <f>NA()</f>
        <v>#N/A</v>
      </c>
      <c r="E67" s="181" t="e">
        <f>NA()</f>
        <v>#N/A</v>
      </c>
      <c r="F67" s="181">
        <f>IF(ISNUMBER('将来負担比率（分子）の構造'!J$53), IF('将来負担比率（分子）の構造'!J$53 &lt; 0, 0, '将来負担比率（分子）の構造'!J$53), NA())</f>
        <v>26265</v>
      </c>
      <c r="G67" s="181" t="e">
        <f>NA()</f>
        <v>#N/A</v>
      </c>
      <c r="H67" s="181" t="e">
        <f>NA()</f>
        <v>#N/A</v>
      </c>
      <c r="I67" s="181">
        <f>IF(ISNUMBER('将来負担比率（分子）の構造'!K$53), IF('将来負担比率（分子）の構造'!K$53 &lt; 0, 0, '将来負担比率（分子）の構造'!K$53), NA())</f>
        <v>22900</v>
      </c>
      <c r="J67" s="181" t="e">
        <f>NA()</f>
        <v>#N/A</v>
      </c>
      <c r="K67" s="181" t="e">
        <f>NA()</f>
        <v>#N/A</v>
      </c>
      <c r="L67" s="181">
        <f>IF(ISNUMBER('将来負担比率（分子）の構造'!L$53), IF('将来負担比率（分子）の構造'!L$53 &lt; 0, 0, '将来負担比率（分子）の構造'!L$53), NA())</f>
        <v>27057</v>
      </c>
      <c r="M67" s="181" t="e">
        <f>NA()</f>
        <v>#N/A</v>
      </c>
      <c r="N67" s="181" t="e">
        <f>NA()</f>
        <v>#N/A</v>
      </c>
      <c r="O67" s="181">
        <f>IF(ISNUMBER('将来負担比率（分子）の構造'!M$53), IF('将来負担比率（分子）の構造'!M$53 &lt; 0, 0, '将来負担比率（分子）の構造'!M$53), NA())</f>
        <v>29405</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4822</v>
      </c>
      <c r="C72" s="185">
        <f>基金残高に係る経年分析!G55</f>
        <v>4023</v>
      </c>
      <c r="D72" s="185">
        <f>基金残高に係る経年分析!H55</f>
        <v>3308</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6380</v>
      </c>
      <c r="C74" s="185">
        <f>基金残高に係る経年分析!G57</f>
        <v>6291</v>
      </c>
      <c r="D74" s="185">
        <f>基金残高に係る経年分析!H57</f>
        <v>5727</v>
      </c>
    </row>
  </sheetData>
  <sheetProtection algorithmName="SHA-512" hashValue="SEeMUNhvSzdBxYncX7KiNuE6qjw1HtDi6Vy7sofRhVUgafL2wEIlR5Lk8MoqnLc+ogwOmY0evyDmyUujNwhDQg==" saltValue="JEDcPY5YfS9ILJkX8Bk0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46402933</v>
      </c>
      <c r="S5" s="736"/>
      <c r="T5" s="736"/>
      <c r="U5" s="736"/>
      <c r="V5" s="736"/>
      <c r="W5" s="736"/>
      <c r="X5" s="736"/>
      <c r="Y5" s="779"/>
      <c r="Z5" s="797">
        <v>36.9</v>
      </c>
      <c r="AA5" s="797"/>
      <c r="AB5" s="797"/>
      <c r="AC5" s="797"/>
      <c r="AD5" s="798">
        <v>42785927</v>
      </c>
      <c r="AE5" s="798"/>
      <c r="AF5" s="798"/>
      <c r="AG5" s="798"/>
      <c r="AH5" s="798"/>
      <c r="AI5" s="798"/>
      <c r="AJ5" s="798"/>
      <c r="AK5" s="798"/>
      <c r="AL5" s="780">
        <v>84.5</v>
      </c>
      <c r="AM5" s="751"/>
      <c r="AN5" s="751"/>
      <c r="AO5" s="781"/>
      <c r="AP5" s="746" t="s">
        <v>230</v>
      </c>
      <c r="AQ5" s="747"/>
      <c r="AR5" s="747"/>
      <c r="AS5" s="747"/>
      <c r="AT5" s="747"/>
      <c r="AU5" s="747"/>
      <c r="AV5" s="747"/>
      <c r="AW5" s="747"/>
      <c r="AX5" s="747"/>
      <c r="AY5" s="747"/>
      <c r="AZ5" s="747"/>
      <c r="BA5" s="747"/>
      <c r="BB5" s="747"/>
      <c r="BC5" s="747"/>
      <c r="BD5" s="747"/>
      <c r="BE5" s="747"/>
      <c r="BF5" s="748"/>
      <c r="BG5" s="680">
        <v>42785927</v>
      </c>
      <c r="BH5" s="681"/>
      <c r="BI5" s="681"/>
      <c r="BJ5" s="681"/>
      <c r="BK5" s="681"/>
      <c r="BL5" s="681"/>
      <c r="BM5" s="681"/>
      <c r="BN5" s="682"/>
      <c r="BO5" s="713">
        <v>92.2</v>
      </c>
      <c r="BP5" s="713"/>
      <c r="BQ5" s="713"/>
      <c r="BR5" s="713"/>
      <c r="BS5" s="714" t="s">
        <v>231</v>
      </c>
      <c r="BT5" s="714"/>
      <c r="BU5" s="714"/>
      <c r="BV5" s="714"/>
      <c r="BW5" s="714"/>
      <c r="BX5" s="714"/>
      <c r="BY5" s="714"/>
      <c r="BZ5" s="714"/>
      <c r="CA5" s="714"/>
      <c r="CB5" s="777"/>
      <c r="CD5" s="784" t="s">
        <v>225</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223</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693014</v>
      </c>
      <c r="S6" s="681"/>
      <c r="T6" s="681"/>
      <c r="U6" s="681"/>
      <c r="V6" s="681"/>
      <c r="W6" s="681"/>
      <c r="X6" s="681"/>
      <c r="Y6" s="682"/>
      <c r="Z6" s="713">
        <v>0.6</v>
      </c>
      <c r="AA6" s="713"/>
      <c r="AB6" s="713"/>
      <c r="AC6" s="713"/>
      <c r="AD6" s="714">
        <v>693014</v>
      </c>
      <c r="AE6" s="714"/>
      <c r="AF6" s="714"/>
      <c r="AG6" s="714"/>
      <c r="AH6" s="714"/>
      <c r="AI6" s="714"/>
      <c r="AJ6" s="714"/>
      <c r="AK6" s="714"/>
      <c r="AL6" s="683">
        <v>1.4</v>
      </c>
      <c r="AM6" s="684"/>
      <c r="AN6" s="684"/>
      <c r="AO6" s="715"/>
      <c r="AP6" s="677" t="s">
        <v>236</v>
      </c>
      <c r="AQ6" s="678"/>
      <c r="AR6" s="678"/>
      <c r="AS6" s="678"/>
      <c r="AT6" s="678"/>
      <c r="AU6" s="678"/>
      <c r="AV6" s="678"/>
      <c r="AW6" s="678"/>
      <c r="AX6" s="678"/>
      <c r="AY6" s="678"/>
      <c r="AZ6" s="678"/>
      <c r="BA6" s="678"/>
      <c r="BB6" s="678"/>
      <c r="BC6" s="678"/>
      <c r="BD6" s="678"/>
      <c r="BE6" s="678"/>
      <c r="BF6" s="679"/>
      <c r="BG6" s="680">
        <v>42785927</v>
      </c>
      <c r="BH6" s="681"/>
      <c r="BI6" s="681"/>
      <c r="BJ6" s="681"/>
      <c r="BK6" s="681"/>
      <c r="BL6" s="681"/>
      <c r="BM6" s="681"/>
      <c r="BN6" s="682"/>
      <c r="BO6" s="713">
        <v>92.2</v>
      </c>
      <c r="BP6" s="713"/>
      <c r="BQ6" s="713"/>
      <c r="BR6" s="713"/>
      <c r="BS6" s="714" t="s">
        <v>231</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467781</v>
      </c>
      <c r="CS6" s="681"/>
      <c r="CT6" s="681"/>
      <c r="CU6" s="681"/>
      <c r="CV6" s="681"/>
      <c r="CW6" s="681"/>
      <c r="CX6" s="681"/>
      <c r="CY6" s="682"/>
      <c r="CZ6" s="780">
        <v>0.4</v>
      </c>
      <c r="DA6" s="751"/>
      <c r="DB6" s="751"/>
      <c r="DC6" s="783"/>
      <c r="DD6" s="686" t="s">
        <v>191</v>
      </c>
      <c r="DE6" s="681"/>
      <c r="DF6" s="681"/>
      <c r="DG6" s="681"/>
      <c r="DH6" s="681"/>
      <c r="DI6" s="681"/>
      <c r="DJ6" s="681"/>
      <c r="DK6" s="681"/>
      <c r="DL6" s="681"/>
      <c r="DM6" s="681"/>
      <c r="DN6" s="681"/>
      <c r="DO6" s="681"/>
      <c r="DP6" s="682"/>
      <c r="DQ6" s="686">
        <v>467781</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35734</v>
      </c>
      <c r="S7" s="681"/>
      <c r="T7" s="681"/>
      <c r="U7" s="681"/>
      <c r="V7" s="681"/>
      <c r="W7" s="681"/>
      <c r="X7" s="681"/>
      <c r="Y7" s="682"/>
      <c r="Z7" s="713">
        <v>0</v>
      </c>
      <c r="AA7" s="713"/>
      <c r="AB7" s="713"/>
      <c r="AC7" s="713"/>
      <c r="AD7" s="714">
        <v>35734</v>
      </c>
      <c r="AE7" s="714"/>
      <c r="AF7" s="714"/>
      <c r="AG7" s="714"/>
      <c r="AH7" s="714"/>
      <c r="AI7" s="714"/>
      <c r="AJ7" s="714"/>
      <c r="AK7" s="714"/>
      <c r="AL7" s="683">
        <v>0.1</v>
      </c>
      <c r="AM7" s="684"/>
      <c r="AN7" s="684"/>
      <c r="AO7" s="715"/>
      <c r="AP7" s="677" t="s">
        <v>239</v>
      </c>
      <c r="AQ7" s="678"/>
      <c r="AR7" s="678"/>
      <c r="AS7" s="678"/>
      <c r="AT7" s="678"/>
      <c r="AU7" s="678"/>
      <c r="AV7" s="678"/>
      <c r="AW7" s="678"/>
      <c r="AX7" s="678"/>
      <c r="AY7" s="678"/>
      <c r="AZ7" s="678"/>
      <c r="BA7" s="678"/>
      <c r="BB7" s="678"/>
      <c r="BC7" s="678"/>
      <c r="BD7" s="678"/>
      <c r="BE7" s="678"/>
      <c r="BF7" s="679"/>
      <c r="BG7" s="680">
        <v>17714318</v>
      </c>
      <c r="BH7" s="681"/>
      <c r="BI7" s="681"/>
      <c r="BJ7" s="681"/>
      <c r="BK7" s="681"/>
      <c r="BL7" s="681"/>
      <c r="BM7" s="681"/>
      <c r="BN7" s="682"/>
      <c r="BO7" s="713">
        <v>38.200000000000003</v>
      </c>
      <c r="BP7" s="713"/>
      <c r="BQ7" s="713"/>
      <c r="BR7" s="713"/>
      <c r="BS7" s="714" t="s">
        <v>231</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33355913</v>
      </c>
      <c r="CS7" s="681"/>
      <c r="CT7" s="681"/>
      <c r="CU7" s="681"/>
      <c r="CV7" s="681"/>
      <c r="CW7" s="681"/>
      <c r="CX7" s="681"/>
      <c r="CY7" s="682"/>
      <c r="CZ7" s="713">
        <v>27.3</v>
      </c>
      <c r="DA7" s="713"/>
      <c r="DB7" s="713"/>
      <c r="DC7" s="713"/>
      <c r="DD7" s="686">
        <v>434046</v>
      </c>
      <c r="DE7" s="681"/>
      <c r="DF7" s="681"/>
      <c r="DG7" s="681"/>
      <c r="DH7" s="681"/>
      <c r="DI7" s="681"/>
      <c r="DJ7" s="681"/>
      <c r="DK7" s="681"/>
      <c r="DL7" s="681"/>
      <c r="DM7" s="681"/>
      <c r="DN7" s="681"/>
      <c r="DO7" s="681"/>
      <c r="DP7" s="682"/>
      <c r="DQ7" s="686">
        <v>6636843</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152338</v>
      </c>
      <c r="S8" s="681"/>
      <c r="T8" s="681"/>
      <c r="U8" s="681"/>
      <c r="V8" s="681"/>
      <c r="W8" s="681"/>
      <c r="X8" s="681"/>
      <c r="Y8" s="682"/>
      <c r="Z8" s="713">
        <v>0.1</v>
      </c>
      <c r="AA8" s="713"/>
      <c r="AB8" s="713"/>
      <c r="AC8" s="713"/>
      <c r="AD8" s="714">
        <v>152338</v>
      </c>
      <c r="AE8" s="714"/>
      <c r="AF8" s="714"/>
      <c r="AG8" s="714"/>
      <c r="AH8" s="714"/>
      <c r="AI8" s="714"/>
      <c r="AJ8" s="714"/>
      <c r="AK8" s="714"/>
      <c r="AL8" s="683">
        <v>0.3</v>
      </c>
      <c r="AM8" s="684"/>
      <c r="AN8" s="684"/>
      <c r="AO8" s="715"/>
      <c r="AP8" s="677" t="s">
        <v>242</v>
      </c>
      <c r="AQ8" s="678"/>
      <c r="AR8" s="678"/>
      <c r="AS8" s="678"/>
      <c r="AT8" s="678"/>
      <c r="AU8" s="678"/>
      <c r="AV8" s="678"/>
      <c r="AW8" s="678"/>
      <c r="AX8" s="678"/>
      <c r="AY8" s="678"/>
      <c r="AZ8" s="678"/>
      <c r="BA8" s="678"/>
      <c r="BB8" s="678"/>
      <c r="BC8" s="678"/>
      <c r="BD8" s="678"/>
      <c r="BE8" s="678"/>
      <c r="BF8" s="679"/>
      <c r="BG8" s="680">
        <v>467481</v>
      </c>
      <c r="BH8" s="681"/>
      <c r="BI8" s="681"/>
      <c r="BJ8" s="681"/>
      <c r="BK8" s="681"/>
      <c r="BL8" s="681"/>
      <c r="BM8" s="681"/>
      <c r="BN8" s="682"/>
      <c r="BO8" s="713">
        <v>1</v>
      </c>
      <c r="BP8" s="713"/>
      <c r="BQ8" s="713"/>
      <c r="BR8" s="713"/>
      <c r="BS8" s="686" t="s">
        <v>191</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32028103</v>
      </c>
      <c r="CS8" s="681"/>
      <c r="CT8" s="681"/>
      <c r="CU8" s="681"/>
      <c r="CV8" s="681"/>
      <c r="CW8" s="681"/>
      <c r="CX8" s="681"/>
      <c r="CY8" s="682"/>
      <c r="CZ8" s="713">
        <v>26.3</v>
      </c>
      <c r="DA8" s="713"/>
      <c r="DB8" s="713"/>
      <c r="DC8" s="713"/>
      <c r="DD8" s="686">
        <v>386839</v>
      </c>
      <c r="DE8" s="681"/>
      <c r="DF8" s="681"/>
      <c r="DG8" s="681"/>
      <c r="DH8" s="681"/>
      <c r="DI8" s="681"/>
      <c r="DJ8" s="681"/>
      <c r="DK8" s="681"/>
      <c r="DL8" s="681"/>
      <c r="DM8" s="681"/>
      <c r="DN8" s="681"/>
      <c r="DO8" s="681"/>
      <c r="DP8" s="682"/>
      <c r="DQ8" s="686">
        <v>14870155</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207103</v>
      </c>
      <c r="S9" s="681"/>
      <c r="T9" s="681"/>
      <c r="U9" s="681"/>
      <c r="V9" s="681"/>
      <c r="W9" s="681"/>
      <c r="X9" s="681"/>
      <c r="Y9" s="682"/>
      <c r="Z9" s="713">
        <v>0.2</v>
      </c>
      <c r="AA9" s="713"/>
      <c r="AB9" s="713"/>
      <c r="AC9" s="713"/>
      <c r="AD9" s="714">
        <v>207103</v>
      </c>
      <c r="AE9" s="714"/>
      <c r="AF9" s="714"/>
      <c r="AG9" s="714"/>
      <c r="AH9" s="714"/>
      <c r="AI9" s="714"/>
      <c r="AJ9" s="714"/>
      <c r="AK9" s="714"/>
      <c r="AL9" s="683">
        <v>0.4</v>
      </c>
      <c r="AM9" s="684"/>
      <c r="AN9" s="684"/>
      <c r="AO9" s="715"/>
      <c r="AP9" s="677" t="s">
        <v>245</v>
      </c>
      <c r="AQ9" s="678"/>
      <c r="AR9" s="678"/>
      <c r="AS9" s="678"/>
      <c r="AT9" s="678"/>
      <c r="AU9" s="678"/>
      <c r="AV9" s="678"/>
      <c r="AW9" s="678"/>
      <c r="AX9" s="678"/>
      <c r="AY9" s="678"/>
      <c r="AZ9" s="678"/>
      <c r="BA9" s="678"/>
      <c r="BB9" s="678"/>
      <c r="BC9" s="678"/>
      <c r="BD9" s="678"/>
      <c r="BE9" s="678"/>
      <c r="BF9" s="679"/>
      <c r="BG9" s="680">
        <v>14825012</v>
      </c>
      <c r="BH9" s="681"/>
      <c r="BI9" s="681"/>
      <c r="BJ9" s="681"/>
      <c r="BK9" s="681"/>
      <c r="BL9" s="681"/>
      <c r="BM9" s="681"/>
      <c r="BN9" s="682"/>
      <c r="BO9" s="713">
        <v>31.9</v>
      </c>
      <c r="BP9" s="713"/>
      <c r="BQ9" s="713"/>
      <c r="BR9" s="713"/>
      <c r="BS9" s="686" t="s">
        <v>191</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16645243</v>
      </c>
      <c r="CS9" s="681"/>
      <c r="CT9" s="681"/>
      <c r="CU9" s="681"/>
      <c r="CV9" s="681"/>
      <c r="CW9" s="681"/>
      <c r="CX9" s="681"/>
      <c r="CY9" s="682"/>
      <c r="CZ9" s="713">
        <v>13.6</v>
      </c>
      <c r="DA9" s="713"/>
      <c r="DB9" s="713"/>
      <c r="DC9" s="713"/>
      <c r="DD9" s="686">
        <v>8780340</v>
      </c>
      <c r="DE9" s="681"/>
      <c r="DF9" s="681"/>
      <c r="DG9" s="681"/>
      <c r="DH9" s="681"/>
      <c r="DI9" s="681"/>
      <c r="DJ9" s="681"/>
      <c r="DK9" s="681"/>
      <c r="DL9" s="681"/>
      <c r="DM9" s="681"/>
      <c r="DN9" s="681"/>
      <c r="DO9" s="681"/>
      <c r="DP9" s="682"/>
      <c r="DQ9" s="686">
        <v>7302898</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231</v>
      </c>
      <c r="AA10" s="713"/>
      <c r="AB10" s="713"/>
      <c r="AC10" s="713"/>
      <c r="AD10" s="714" t="s">
        <v>248</v>
      </c>
      <c r="AE10" s="714"/>
      <c r="AF10" s="714"/>
      <c r="AG10" s="714"/>
      <c r="AH10" s="714"/>
      <c r="AI10" s="714"/>
      <c r="AJ10" s="714"/>
      <c r="AK10" s="714"/>
      <c r="AL10" s="683" t="s">
        <v>191</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679715</v>
      </c>
      <c r="BH10" s="681"/>
      <c r="BI10" s="681"/>
      <c r="BJ10" s="681"/>
      <c r="BK10" s="681"/>
      <c r="BL10" s="681"/>
      <c r="BM10" s="681"/>
      <c r="BN10" s="682"/>
      <c r="BO10" s="713">
        <v>1.5</v>
      </c>
      <c r="BP10" s="713"/>
      <c r="BQ10" s="713"/>
      <c r="BR10" s="713"/>
      <c r="BS10" s="686" t="s">
        <v>191</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506077</v>
      </c>
      <c r="CS10" s="681"/>
      <c r="CT10" s="681"/>
      <c r="CU10" s="681"/>
      <c r="CV10" s="681"/>
      <c r="CW10" s="681"/>
      <c r="CX10" s="681"/>
      <c r="CY10" s="682"/>
      <c r="CZ10" s="713">
        <v>0.4</v>
      </c>
      <c r="DA10" s="713"/>
      <c r="DB10" s="713"/>
      <c r="DC10" s="713"/>
      <c r="DD10" s="686">
        <v>7324</v>
      </c>
      <c r="DE10" s="681"/>
      <c r="DF10" s="681"/>
      <c r="DG10" s="681"/>
      <c r="DH10" s="681"/>
      <c r="DI10" s="681"/>
      <c r="DJ10" s="681"/>
      <c r="DK10" s="681"/>
      <c r="DL10" s="681"/>
      <c r="DM10" s="681"/>
      <c r="DN10" s="681"/>
      <c r="DO10" s="681"/>
      <c r="DP10" s="682"/>
      <c r="DQ10" s="686">
        <v>214682</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5608027</v>
      </c>
      <c r="S11" s="681"/>
      <c r="T11" s="681"/>
      <c r="U11" s="681"/>
      <c r="V11" s="681"/>
      <c r="W11" s="681"/>
      <c r="X11" s="681"/>
      <c r="Y11" s="682"/>
      <c r="Z11" s="683">
        <v>4.5</v>
      </c>
      <c r="AA11" s="684"/>
      <c r="AB11" s="684"/>
      <c r="AC11" s="685"/>
      <c r="AD11" s="686">
        <v>5608027</v>
      </c>
      <c r="AE11" s="681"/>
      <c r="AF11" s="681"/>
      <c r="AG11" s="681"/>
      <c r="AH11" s="681"/>
      <c r="AI11" s="681"/>
      <c r="AJ11" s="681"/>
      <c r="AK11" s="682"/>
      <c r="AL11" s="683">
        <v>11.1</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1742110</v>
      </c>
      <c r="BH11" s="681"/>
      <c r="BI11" s="681"/>
      <c r="BJ11" s="681"/>
      <c r="BK11" s="681"/>
      <c r="BL11" s="681"/>
      <c r="BM11" s="681"/>
      <c r="BN11" s="682"/>
      <c r="BO11" s="713">
        <v>3.8</v>
      </c>
      <c r="BP11" s="713"/>
      <c r="BQ11" s="713"/>
      <c r="BR11" s="713"/>
      <c r="BS11" s="686" t="s">
        <v>191</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951106</v>
      </c>
      <c r="CS11" s="681"/>
      <c r="CT11" s="681"/>
      <c r="CU11" s="681"/>
      <c r="CV11" s="681"/>
      <c r="CW11" s="681"/>
      <c r="CX11" s="681"/>
      <c r="CY11" s="682"/>
      <c r="CZ11" s="713">
        <v>0.8</v>
      </c>
      <c r="DA11" s="713"/>
      <c r="DB11" s="713"/>
      <c r="DC11" s="713"/>
      <c r="DD11" s="686">
        <v>418622</v>
      </c>
      <c r="DE11" s="681"/>
      <c r="DF11" s="681"/>
      <c r="DG11" s="681"/>
      <c r="DH11" s="681"/>
      <c r="DI11" s="681"/>
      <c r="DJ11" s="681"/>
      <c r="DK11" s="681"/>
      <c r="DL11" s="681"/>
      <c r="DM11" s="681"/>
      <c r="DN11" s="681"/>
      <c r="DO11" s="681"/>
      <c r="DP11" s="682"/>
      <c r="DQ11" s="686">
        <v>701889</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v>62266</v>
      </c>
      <c r="S12" s="681"/>
      <c r="T12" s="681"/>
      <c r="U12" s="681"/>
      <c r="V12" s="681"/>
      <c r="W12" s="681"/>
      <c r="X12" s="681"/>
      <c r="Y12" s="682"/>
      <c r="Z12" s="713">
        <v>0</v>
      </c>
      <c r="AA12" s="713"/>
      <c r="AB12" s="713"/>
      <c r="AC12" s="713"/>
      <c r="AD12" s="714">
        <v>62266</v>
      </c>
      <c r="AE12" s="714"/>
      <c r="AF12" s="714"/>
      <c r="AG12" s="714"/>
      <c r="AH12" s="714"/>
      <c r="AI12" s="714"/>
      <c r="AJ12" s="714"/>
      <c r="AK12" s="714"/>
      <c r="AL12" s="683">
        <v>0.1</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22496543</v>
      </c>
      <c r="BH12" s="681"/>
      <c r="BI12" s="681"/>
      <c r="BJ12" s="681"/>
      <c r="BK12" s="681"/>
      <c r="BL12" s="681"/>
      <c r="BM12" s="681"/>
      <c r="BN12" s="682"/>
      <c r="BO12" s="713">
        <v>48.5</v>
      </c>
      <c r="BP12" s="713"/>
      <c r="BQ12" s="713"/>
      <c r="BR12" s="713"/>
      <c r="BS12" s="686" t="s">
        <v>231</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4548422</v>
      </c>
      <c r="CS12" s="681"/>
      <c r="CT12" s="681"/>
      <c r="CU12" s="681"/>
      <c r="CV12" s="681"/>
      <c r="CW12" s="681"/>
      <c r="CX12" s="681"/>
      <c r="CY12" s="682"/>
      <c r="CZ12" s="713">
        <v>3.7</v>
      </c>
      <c r="DA12" s="713"/>
      <c r="DB12" s="713"/>
      <c r="DC12" s="713"/>
      <c r="DD12" s="686">
        <v>1109639</v>
      </c>
      <c r="DE12" s="681"/>
      <c r="DF12" s="681"/>
      <c r="DG12" s="681"/>
      <c r="DH12" s="681"/>
      <c r="DI12" s="681"/>
      <c r="DJ12" s="681"/>
      <c r="DK12" s="681"/>
      <c r="DL12" s="681"/>
      <c r="DM12" s="681"/>
      <c r="DN12" s="681"/>
      <c r="DO12" s="681"/>
      <c r="DP12" s="682"/>
      <c r="DQ12" s="686">
        <v>1590852</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191</v>
      </c>
      <c r="S13" s="681"/>
      <c r="T13" s="681"/>
      <c r="U13" s="681"/>
      <c r="V13" s="681"/>
      <c r="W13" s="681"/>
      <c r="X13" s="681"/>
      <c r="Y13" s="682"/>
      <c r="Z13" s="713" t="s">
        <v>191</v>
      </c>
      <c r="AA13" s="713"/>
      <c r="AB13" s="713"/>
      <c r="AC13" s="713"/>
      <c r="AD13" s="714" t="s">
        <v>191</v>
      </c>
      <c r="AE13" s="714"/>
      <c r="AF13" s="714"/>
      <c r="AG13" s="714"/>
      <c r="AH13" s="714"/>
      <c r="AI13" s="714"/>
      <c r="AJ13" s="714"/>
      <c r="AK13" s="714"/>
      <c r="AL13" s="683" t="s">
        <v>191</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22439747</v>
      </c>
      <c r="BH13" s="681"/>
      <c r="BI13" s="681"/>
      <c r="BJ13" s="681"/>
      <c r="BK13" s="681"/>
      <c r="BL13" s="681"/>
      <c r="BM13" s="681"/>
      <c r="BN13" s="682"/>
      <c r="BO13" s="713">
        <v>48.4</v>
      </c>
      <c r="BP13" s="713"/>
      <c r="BQ13" s="713"/>
      <c r="BR13" s="713"/>
      <c r="BS13" s="686" t="s">
        <v>231</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10963277</v>
      </c>
      <c r="CS13" s="681"/>
      <c r="CT13" s="681"/>
      <c r="CU13" s="681"/>
      <c r="CV13" s="681"/>
      <c r="CW13" s="681"/>
      <c r="CX13" s="681"/>
      <c r="CY13" s="682"/>
      <c r="CZ13" s="713">
        <v>9</v>
      </c>
      <c r="DA13" s="713"/>
      <c r="DB13" s="713"/>
      <c r="DC13" s="713"/>
      <c r="DD13" s="686">
        <v>7070061</v>
      </c>
      <c r="DE13" s="681"/>
      <c r="DF13" s="681"/>
      <c r="DG13" s="681"/>
      <c r="DH13" s="681"/>
      <c r="DI13" s="681"/>
      <c r="DJ13" s="681"/>
      <c r="DK13" s="681"/>
      <c r="DL13" s="681"/>
      <c r="DM13" s="681"/>
      <c r="DN13" s="681"/>
      <c r="DO13" s="681"/>
      <c r="DP13" s="682"/>
      <c r="DQ13" s="686">
        <v>6125742</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191</v>
      </c>
      <c r="AA14" s="713"/>
      <c r="AB14" s="713"/>
      <c r="AC14" s="713"/>
      <c r="AD14" s="714" t="s">
        <v>191</v>
      </c>
      <c r="AE14" s="714"/>
      <c r="AF14" s="714"/>
      <c r="AG14" s="714"/>
      <c r="AH14" s="714"/>
      <c r="AI14" s="714"/>
      <c r="AJ14" s="714"/>
      <c r="AK14" s="714"/>
      <c r="AL14" s="683" t="s">
        <v>191</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768835</v>
      </c>
      <c r="BH14" s="681"/>
      <c r="BI14" s="681"/>
      <c r="BJ14" s="681"/>
      <c r="BK14" s="681"/>
      <c r="BL14" s="681"/>
      <c r="BM14" s="681"/>
      <c r="BN14" s="682"/>
      <c r="BO14" s="713">
        <v>1.7</v>
      </c>
      <c r="BP14" s="713"/>
      <c r="BQ14" s="713"/>
      <c r="BR14" s="713"/>
      <c r="BS14" s="686" t="s">
        <v>191</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3655822</v>
      </c>
      <c r="CS14" s="681"/>
      <c r="CT14" s="681"/>
      <c r="CU14" s="681"/>
      <c r="CV14" s="681"/>
      <c r="CW14" s="681"/>
      <c r="CX14" s="681"/>
      <c r="CY14" s="682"/>
      <c r="CZ14" s="713">
        <v>3</v>
      </c>
      <c r="DA14" s="713"/>
      <c r="DB14" s="713"/>
      <c r="DC14" s="713"/>
      <c r="DD14" s="686">
        <v>616459</v>
      </c>
      <c r="DE14" s="681"/>
      <c r="DF14" s="681"/>
      <c r="DG14" s="681"/>
      <c r="DH14" s="681"/>
      <c r="DI14" s="681"/>
      <c r="DJ14" s="681"/>
      <c r="DK14" s="681"/>
      <c r="DL14" s="681"/>
      <c r="DM14" s="681"/>
      <c r="DN14" s="681"/>
      <c r="DO14" s="681"/>
      <c r="DP14" s="682"/>
      <c r="DQ14" s="686">
        <v>2984945</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248</v>
      </c>
      <c r="S15" s="681"/>
      <c r="T15" s="681"/>
      <c r="U15" s="681"/>
      <c r="V15" s="681"/>
      <c r="W15" s="681"/>
      <c r="X15" s="681"/>
      <c r="Y15" s="682"/>
      <c r="Z15" s="713" t="s">
        <v>248</v>
      </c>
      <c r="AA15" s="713"/>
      <c r="AB15" s="713"/>
      <c r="AC15" s="713"/>
      <c r="AD15" s="714" t="s">
        <v>191</v>
      </c>
      <c r="AE15" s="714"/>
      <c r="AF15" s="714"/>
      <c r="AG15" s="714"/>
      <c r="AH15" s="714"/>
      <c r="AI15" s="714"/>
      <c r="AJ15" s="714"/>
      <c r="AK15" s="714"/>
      <c r="AL15" s="683" t="s">
        <v>191</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1806231</v>
      </c>
      <c r="BH15" s="681"/>
      <c r="BI15" s="681"/>
      <c r="BJ15" s="681"/>
      <c r="BK15" s="681"/>
      <c r="BL15" s="681"/>
      <c r="BM15" s="681"/>
      <c r="BN15" s="682"/>
      <c r="BO15" s="713">
        <v>3.9</v>
      </c>
      <c r="BP15" s="713"/>
      <c r="BQ15" s="713"/>
      <c r="BR15" s="713"/>
      <c r="BS15" s="686" t="s">
        <v>191</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12139288</v>
      </c>
      <c r="CS15" s="681"/>
      <c r="CT15" s="681"/>
      <c r="CU15" s="681"/>
      <c r="CV15" s="681"/>
      <c r="CW15" s="681"/>
      <c r="CX15" s="681"/>
      <c r="CY15" s="682"/>
      <c r="CZ15" s="713">
        <v>10</v>
      </c>
      <c r="DA15" s="713"/>
      <c r="DB15" s="713"/>
      <c r="DC15" s="713"/>
      <c r="DD15" s="686">
        <v>2279248</v>
      </c>
      <c r="DE15" s="681"/>
      <c r="DF15" s="681"/>
      <c r="DG15" s="681"/>
      <c r="DH15" s="681"/>
      <c r="DI15" s="681"/>
      <c r="DJ15" s="681"/>
      <c r="DK15" s="681"/>
      <c r="DL15" s="681"/>
      <c r="DM15" s="681"/>
      <c r="DN15" s="681"/>
      <c r="DO15" s="681"/>
      <c r="DP15" s="682"/>
      <c r="DQ15" s="686">
        <v>8736467</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73490</v>
      </c>
      <c r="S16" s="681"/>
      <c r="T16" s="681"/>
      <c r="U16" s="681"/>
      <c r="V16" s="681"/>
      <c r="W16" s="681"/>
      <c r="X16" s="681"/>
      <c r="Y16" s="682"/>
      <c r="Z16" s="713">
        <v>0.1</v>
      </c>
      <c r="AA16" s="713"/>
      <c r="AB16" s="713"/>
      <c r="AC16" s="713"/>
      <c r="AD16" s="714">
        <v>73490</v>
      </c>
      <c r="AE16" s="714"/>
      <c r="AF16" s="714"/>
      <c r="AG16" s="714"/>
      <c r="AH16" s="714"/>
      <c r="AI16" s="714"/>
      <c r="AJ16" s="714"/>
      <c r="AK16" s="714"/>
      <c r="AL16" s="683">
        <v>0.1</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231</v>
      </c>
      <c r="BP16" s="713"/>
      <c r="BQ16" s="713"/>
      <c r="BR16" s="713"/>
      <c r="BS16" s="686" t="s">
        <v>231</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v>57948</v>
      </c>
      <c r="CS16" s="681"/>
      <c r="CT16" s="681"/>
      <c r="CU16" s="681"/>
      <c r="CV16" s="681"/>
      <c r="CW16" s="681"/>
      <c r="CX16" s="681"/>
      <c r="CY16" s="682"/>
      <c r="CZ16" s="713">
        <v>0</v>
      </c>
      <c r="DA16" s="713"/>
      <c r="DB16" s="713"/>
      <c r="DC16" s="713"/>
      <c r="DD16" s="686" t="s">
        <v>231</v>
      </c>
      <c r="DE16" s="681"/>
      <c r="DF16" s="681"/>
      <c r="DG16" s="681"/>
      <c r="DH16" s="681"/>
      <c r="DI16" s="681"/>
      <c r="DJ16" s="681"/>
      <c r="DK16" s="681"/>
      <c r="DL16" s="681"/>
      <c r="DM16" s="681"/>
      <c r="DN16" s="681"/>
      <c r="DO16" s="681"/>
      <c r="DP16" s="682"/>
      <c r="DQ16" s="686">
        <v>42387</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301079</v>
      </c>
      <c r="S17" s="681"/>
      <c r="T17" s="681"/>
      <c r="U17" s="681"/>
      <c r="V17" s="681"/>
      <c r="W17" s="681"/>
      <c r="X17" s="681"/>
      <c r="Y17" s="682"/>
      <c r="Z17" s="713">
        <v>0.2</v>
      </c>
      <c r="AA17" s="713"/>
      <c r="AB17" s="713"/>
      <c r="AC17" s="713"/>
      <c r="AD17" s="714">
        <v>301079</v>
      </c>
      <c r="AE17" s="714"/>
      <c r="AF17" s="714"/>
      <c r="AG17" s="714"/>
      <c r="AH17" s="714"/>
      <c r="AI17" s="714"/>
      <c r="AJ17" s="714"/>
      <c r="AK17" s="714"/>
      <c r="AL17" s="683">
        <v>0.6</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248</v>
      </c>
      <c r="BH17" s="681"/>
      <c r="BI17" s="681"/>
      <c r="BJ17" s="681"/>
      <c r="BK17" s="681"/>
      <c r="BL17" s="681"/>
      <c r="BM17" s="681"/>
      <c r="BN17" s="682"/>
      <c r="BO17" s="713" t="s">
        <v>191</v>
      </c>
      <c r="BP17" s="713"/>
      <c r="BQ17" s="713"/>
      <c r="BR17" s="713"/>
      <c r="BS17" s="686" t="s">
        <v>191</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6659424</v>
      </c>
      <c r="CS17" s="681"/>
      <c r="CT17" s="681"/>
      <c r="CU17" s="681"/>
      <c r="CV17" s="681"/>
      <c r="CW17" s="681"/>
      <c r="CX17" s="681"/>
      <c r="CY17" s="682"/>
      <c r="CZ17" s="713">
        <v>5.5</v>
      </c>
      <c r="DA17" s="713"/>
      <c r="DB17" s="713"/>
      <c r="DC17" s="713"/>
      <c r="DD17" s="686" t="s">
        <v>191</v>
      </c>
      <c r="DE17" s="681"/>
      <c r="DF17" s="681"/>
      <c r="DG17" s="681"/>
      <c r="DH17" s="681"/>
      <c r="DI17" s="681"/>
      <c r="DJ17" s="681"/>
      <c r="DK17" s="681"/>
      <c r="DL17" s="681"/>
      <c r="DM17" s="681"/>
      <c r="DN17" s="681"/>
      <c r="DO17" s="681"/>
      <c r="DP17" s="682"/>
      <c r="DQ17" s="686">
        <v>6507149</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347639</v>
      </c>
      <c r="S18" s="681"/>
      <c r="T18" s="681"/>
      <c r="U18" s="681"/>
      <c r="V18" s="681"/>
      <c r="W18" s="681"/>
      <c r="X18" s="681"/>
      <c r="Y18" s="682"/>
      <c r="Z18" s="713">
        <v>0.3</v>
      </c>
      <c r="AA18" s="713"/>
      <c r="AB18" s="713"/>
      <c r="AC18" s="713"/>
      <c r="AD18" s="714">
        <v>347639</v>
      </c>
      <c r="AE18" s="714"/>
      <c r="AF18" s="714"/>
      <c r="AG18" s="714"/>
      <c r="AH18" s="714"/>
      <c r="AI18" s="714"/>
      <c r="AJ18" s="714"/>
      <c r="AK18" s="714"/>
      <c r="AL18" s="683">
        <v>0.7</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191</v>
      </c>
      <c r="BH18" s="681"/>
      <c r="BI18" s="681"/>
      <c r="BJ18" s="681"/>
      <c r="BK18" s="681"/>
      <c r="BL18" s="681"/>
      <c r="BM18" s="681"/>
      <c r="BN18" s="682"/>
      <c r="BO18" s="713" t="s">
        <v>191</v>
      </c>
      <c r="BP18" s="713"/>
      <c r="BQ18" s="713"/>
      <c r="BR18" s="713"/>
      <c r="BS18" s="686" t="s">
        <v>231</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v>267</v>
      </c>
      <c r="CS18" s="681"/>
      <c r="CT18" s="681"/>
      <c r="CU18" s="681"/>
      <c r="CV18" s="681"/>
      <c r="CW18" s="681"/>
      <c r="CX18" s="681"/>
      <c r="CY18" s="682"/>
      <c r="CZ18" s="713">
        <v>0</v>
      </c>
      <c r="DA18" s="713"/>
      <c r="DB18" s="713"/>
      <c r="DC18" s="713"/>
      <c r="DD18" s="686">
        <v>267</v>
      </c>
      <c r="DE18" s="681"/>
      <c r="DF18" s="681"/>
      <c r="DG18" s="681"/>
      <c r="DH18" s="681"/>
      <c r="DI18" s="681"/>
      <c r="DJ18" s="681"/>
      <c r="DK18" s="681"/>
      <c r="DL18" s="681"/>
      <c r="DM18" s="681"/>
      <c r="DN18" s="681"/>
      <c r="DO18" s="681"/>
      <c r="DP18" s="682"/>
      <c r="DQ18" s="686">
        <v>267</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289725</v>
      </c>
      <c r="S19" s="681"/>
      <c r="T19" s="681"/>
      <c r="U19" s="681"/>
      <c r="V19" s="681"/>
      <c r="W19" s="681"/>
      <c r="X19" s="681"/>
      <c r="Y19" s="682"/>
      <c r="Z19" s="713">
        <v>0.2</v>
      </c>
      <c r="AA19" s="713"/>
      <c r="AB19" s="713"/>
      <c r="AC19" s="713"/>
      <c r="AD19" s="714">
        <v>289725</v>
      </c>
      <c r="AE19" s="714"/>
      <c r="AF19" s="714"/>
      <c r="AG19" s="714"/>
      <c r="AH19" s="714"/>
      <c r="AI19" s="714"/>
      <c r="AJ19" s="714"/>
      <c r="AK19" s="714"/>
      <c r="AL19" s="683">
        <v>0.6</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3617006</v>
      </c>
      <c r="BH19" s="681"/>
      <c r="BI19" s="681"/>
      <c r="BJ19" s="681"/>
      <c r="BK19" s="681"/>
      <c r="BL19" s="681"/>
      <c r="BM19" s="681"/>
      <c r="BN19" s="682"/>
      <c r="BO19" s="713">
        <v>7.8</v>
      </c>
      <c r="BP19" s="713"/>
      <c r="BQ19" s="713"/>
      <c r="BR19" s="713"/>
      <c r="BS19" s="686" t="s">
        <v>191</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191</v>
      </c>
      <c r="CS19" s="681"/>
      <c r="CT19" s="681"/>
      <c r="CU19" s="681"/>
      <c r="CV19" s="681"/>
      <c r="CW19" s="681"/>
      <c r="CX19" s="681"/>
      <c r="CY19" s="682"/>
      <c r="CZ19" s="713" t="s">
        <v>191</v>
      </c>
      <c r="DA19" s="713"/>
      <c r="DB19" s="713"/>
      <c r="DC19" s="713"/>
      <c r="DD19" s="686" t="s">
        <v>191</v>
      </c>
      <c r="DE19" s="681"/>
      <c r="DF19" s="681"/>
      <c r="DG19" s="681"/>
      <c r="DH19" s="681"/>
      <c r="DI19" s="681"/>
      <c r="DJ19" s="681"/>
      <c r="DK19" s="681"/>
      <c r="DL19" s="681"/>
      <c r="DM19" s="681"/>
      <c r="DN19" s="681"/>
      <c r="DO19" s="681"/>
      <c r="DP19" s="682"/>
      <c r="DQ19" s="686" t="s">
        <v>191</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36357</v>
      </c>
      <c r="S20" s="681"/>
      <c r="T20" s="681"/>
      <c r="U20" s="681"/>
      <c r="V20" s="681"/>
      <c r="W20" s="681"/>
      <c r="X20" s="681"/>
      <c r="Y20" s="682"/>
      <c r="Z20" s="713">
        <v>0</v>
      </c>
      <c r="AA20" s="713"/>
      <c r="AB20" s="713"/>
      <c r="AC20" s="713"/>
      <c r="AD20" s="714">
        <v>36357</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3617006</v>
      </c>
      <c r="BH20" s="681"/>
      <c r="BI20" s="681"/>
      <c r="BJ20" s="681"/>
      <c r="BK20" s="681"/>
      <c r="BL20" s="681"/>
      <c r="BM20" s="681"/>
      <c r="BN20" s="682"/>
      <c r="BO20" s="713">
        <v>7.8</v>
      </c>
      <c r="BP20" s="713"/>
      <c r="BQ20" s="713"/>
      <c r="BR20" s="713"/>
      <c r="BS20" s="686" t="s">
        <v>191</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121978671</v>
      </c>
      <c r="CS20" s="681"/>
      <c r="CT20" s="681"/>
      <c r="CU20" s="681"/>
      <c r="CV20" s="681"/>
      <c r="CW20" s="681"/>
      <c r="CX20" s="681"/>
      <c r="CY20" s="682"/>
      <c r="CZ20" s="713">
        <v>100</v>
      </c>
      <c r="DA20" s="713"/>
      <c r="DB20" s="713"/>
      <c r="DC20" s="713"/>
      <c r="DD20" s="686">
        <v>21102845</v>
      </c>
      <c r="DE20" s="681"/>
      <c r="DF20" s="681"/>
      <c r="DG20" s="681"/>
      <c r="DH20" s="681"/>
      <c r="DI20" s="681"/>
      <c r="DJ20" s="681"/>
      <c r="DK20" s="681"/>
      <c r="DL20" s="681"/>
      <c r="DM20" s="681"/>
      <c r="DN20" s="681"/>
      <c r="DO20" s="681"/>
      <c r="DP20" s="682"/>
      <c r="DQ20" s="686">
        <v>56182057</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21557</v>
      </c>
      <c r="S21" s="681"/>
      <c r="T21" s="681"/>
      <c r="U21" s="681"/>
      <c r="V21" s="681"/>
      <c r="W21" s="681"/>
      <c r="X21" s="681"/>
      <c r="Y21" s="682"/>
      <c r="Z21" s="713">
        <v>0</v>
      </c>
      <c r="AA21" s="713"/>
      <c r="AB21" s="713"/>
      <c r="AC21" s="713"/>
      <c r="AD21" s="714">
        <v>21557</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191</v>
      </c>
      <c r="BH21" s="681"/>
      <c r="BI21" s="681"/>
      <c r="BJ21" s="681"/>
      <c r="BK21" s="681"/>
      <c r="BL21" s="681"/>
      <c r="BM21" s="681"/>
      <c r="BN21" s="682"/>
      <c r="BO21" s="713" t="s">
        <v>191</v>
      </c>
      <c r="BP21" s="713"/>
      <c r="BQ21" s="713"/>
      <c r="BR21" s="713"/>
      <c r="BS21" s="686" t="s">
        <v>191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260818</v>
      </c>
      <c r="S22" s="681"/>
      <c r="T22" s="681"/>
      <c r="U22" s="681"/>
      <c r="V22" s="681"/>
      <c r="W22" s="681"/>
      <c r="X22" s="681"/>
      <c r="Y22" s="682"/>
      <c r="Z22" s="713">
        <v>0.2</v>
      </c>
      <c r="AA22" s="713"/>
      <c r="AB22" s="713"/>
      <c r="AC22" s="713"/>
      <c r="AD22" s="714">
        <v>74335</v>
      </c>
      <c r="AE22" s="714"/>
      <c r="AF22" s="714"/>
      <c r="AG22" s="714"/>
      <c r="AH22" s="714"/>
      <c r="AI22" s="714"/>
      <c r="AJ22" s="714"/>
      <c r="AK22" s="714"/>
      <c r="AL22" s="683">
        <v>0.1</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191</v>
      </c>
      <c r="BP22" s="713"/>
      <c r="BQ22" s="713"/>
      <c r="BR22" s="713"/>
      <c r="BS22" s="686" t="s">
        <v>231</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74335</v>
      </c>
      <c r="S23" s="681"/>
      <c r="T23" s="681"/>
      <c r="U23" s="681"/>
      <c r="V23" s="681"/>
      <c r="W23" s="681"/>
      <c r="X23" s="681"/>
      <c r="Y23" s="682"/>
      <c r="Z23" s="713">
        <v>0.1</v>
      </c>
      <c r="AA23" s="713"/>
      <c r="AB23" s="713"/>
      <c r="AC23" s="713"/>
      <c r="AD23" s="714">
        <v>74335</v>
      </c>
      <c r="AE23" s="714"/>
      <c r="AF23" s="714"/>
      <c r="AG23" s="714"/>
      <c r="AH23" s="714"/>
      <c r="AI23" s="714"/>
      <c r="AJ23" s="714"/>
      <c r="AK23" s="714"/>
      <c r="AL23" s="683">
        <v>0.1</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v>3617006</v>
      </c>
      <c r="BH23" s="681"/>
      <c r="BI23" s="681"/>
      <c r="BJ23" s="681"/>
      <c r="BK23" s="681"/>
      <c r="BL23" s="681"/>
      <c r="BM23" s="681"/>
      <c r="BN23" s="682"/>
      <c r="BO23" s="713">
        <v>7.8</v>
      </c>
      <c r="BP23" s="713"/>
      <c r="BQ23" s="713"/>
      <c r="BR23" s="713"/>
      <c r="BS23" s="686" t="s">
        <v>191</v>
      </c>
      <c r="BT23" s="681"/>
      <c r="BU23" s="681"/>
      <c r="BV23" s="681"/>
      <c r="BW23" s="681"/>
      <c r="BX23" s="681"/>
      <c r="BY23" s="681"/>
      <c r="BZ23" s="681"/>
      <c r="CA23" s="681"/>
      <c r="CB23" s="727"/>
      <c r="CD23" s="784" t="s">
        <v>225</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186467</v>
      </c>
      <c r="S24" s="681"/>
      <c r="T24" s="681"/>
      <c r="U24" s="681"/>
      <c r="V24" s="681"/>
      <c r="W24" s="681"/>
      <c r="X24" s="681"/>
      <c r="Y24" s="682"/>
      <c r="Z24" s="713">
        <v>0.1</v>
      </c>
      <c r="AA24" s="713"/>
      <c r="AB24" s="713"/>
      <c r="AC24" s="713"/>
      <c r="AD24" s="714" t="s">
        <v>191</v>
      </c>
      <c r="AE24" s="714"/>
      <c r="AF24" s="714"/>
      <c r="AG24" s="714"/>
      <c r="AH24" s="714"/>
      <c r="AI24" s="714"/>
      <c r="AJ24" s="714"/>
      <c r="AK24" s="714"/>
      <c r="AL24" s="683" t="s">
        <v>231</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191</v>
      </c>
      <c r="BH24" s="681"/>
      <c r="BI24" s="681"/>
      <c r="BJ24" s="681"/>
      <c r="BK24" s="681"/>
      <c r="BL24" s="681"/>
      <c r="BM24" s="681"/>
      <c r="BN24" s="682"/>
      <c r="BO24" s="713" t="s">
        <v>191</v>
      </c>
      <c r="BP24" s="713"/>
      <c r="BQ24" s="713"/>
      <c r="BR24" s="713"/>
      <c r="BS24" s="686" t="s">
        <v>191</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44297505</v>
      </c>
      <c r="CS24" s="736"/>
      <c r="CT24" s="736"/>
      <c r="CU24" s="736"/>
      <c r="CV24" s="736"/>
      <c r="CW24" s="736"/>
      <c r="CX24" s="736"/>
      <c r="CY24" s="779"/>
      <c r="CZ24" s="780">
        <v>36.299999999999997</v>
      </c>
      <c r="DA24" s="751"/>
      <c r="DB24" s="751"/>
      <c r="DC24" s="783"/>
      <c r="DD24" s="778">
        <v>28063726</v>
      </c>
      <c r="DE24" s="736"/>
      <c r="DF24" s="736"/>
      <c r="DG24" s="736"/>
      <c r="DH24" s="736"/>
      <c r="DI24" s="736"/>
      <c r="DJ24" s="736"/>
      <c r="DK24" s="779"/>
      <c r="DL24" s="778">
        <v>27829444</v>
      </c>
      <c r="DM24" s="736"/>
      <c r="DN24" s="736"/>
      <c r="DO24" s="736"/>
      <c r="DP24" s="736"/>
      <c r="DQ24" s="736"/>
      <c r="DR24" s="736"/>
      <c r="DS24" s="736"/>
      <c r="DT24" s="736"/>
      <c r="DU24" s="736"/>
      <c r="DV24" s="779"/>
      <c r="DW24" s="780">
        <v>53.8</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v>16</v>
      </c>
      <c r="S25" s="681"/>
      <c r="T25" s="681"/>
      <c r="U25" s="681"/>
      <c r="V25" s="681"/>
      <c r="W25" s="681"/>
      <c r="X25" s="681"/>
      <c r="Y25" s="682"/>
      <c r="Z25" s="713">
        <v>0</v>
      </c>
      <c r="AA25" s="713"/>
      <c r="AB25" s="713"/>
      <c r="AC25" s="713"/>
      <c r="AD25" s="714" t="s">
        <v>191</v>
      </c>
      <c r="AE25" s="714"/>
      <c r="AF25" s="714"/>
      <c r="AG25" s="714"/>
      <c r="AH25" s="714"/>
      <c r="AI25" s="714"/>
      <c r="AJ25" s="714"/>
      <c r="AK25" s="714"/>
      <c r="AL25" s="683" t="s">
        <v>231</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191</v>
      </c>
      <c r="BH25" s="681"/>
      <c r="BI25" s="681"/>
      <c r="BJ25" s="681"/>
      <c r="BK25" s="681"/>
      <c r="BL25" s="681"/>
      <c r="BM25" s="681"/>
      <c r="BN25" s="682"/>
      <c r="BO25" s="713" t="s">
        <v>191</v>
      </c>
      <c r="BP25" s="713"/>
      <c r="BQ25" s="713"/>
      <c r="BR25" s="713"/>
      <c r="BS25" s="686" t="s">
        <v>191</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17437358</v>
      </c>
      <c r="CS25" s="699"/>
      <c r="CT25" s="699"/>
      <c r="CU25" s="699"/>
      <c r="CV25" s="699"/>
      <c r="CW25" s="699"/>
      <c r="CX25" s="699"/>
      <c r="CY25" s="700"/>
      <c r="CZ25" s="683">
        <v>14.3</v>
      </c>
      <c r="DA25" s="701"/>
      <c r="DB25" s="701"/>
      <c r="DC25" s="702"/>
      <c r="DD25" s="686">
        <v>15945662</v>
      </c>
      <c r="DE25" s="699"/>
      <c r="DF25" s="699"/>
      <c r="DG25" s="699"/>
      <c r="DH25" s="699"/>
      <c r="DI25" s="699"/>
      <c r="DJ25" s="699"/>
      <c r="DK25" s="700"/>
      <c r="DL25" s="686">
        <v>15775390</v>
      </c>
      <c r="DM25" s="699"/>
      <c r="DN25" s="699"/>
      <c r="DO25" s="699"/>
      <c r="DP25" s="699"/>
      <c r="DQ25" s="699"/>
      <c r="DR25" s="699"/>
      <c r="DS25" s="699"/>
      <c r="DT25" s="699"/>
      <c r="DU25" s="699"/>
      <c r="DV25" s="700"/>
      <c r="DW25" s="683">
        <v>30.5</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54144441</v>
      </c>
      <c r="S26" s="681"/>
      <c r="T26" s="681"/>
      <c r="U26" s="681"/>
      <c r="V26" s="681"/>
      <c r="W26" s="681"/>
      <c r="X26" s="681"/>
      <c r="Y26" s="682"/>
      <c r="Z26" s="713">
        <v>43.1</v>
      </c>
      <c r="AA26" s="713"/>
      <c r="AB26" s="713"/>
      <c r="AC26" s="713"/>
      <c r="AD26" s="714">
        <v>50340952</v>
      </c>
      <c r="AE26" s="714"/>
      <c r="AF26" s="714"/>
      <c r="AG26" s="714"/>
      <c r="AH26" s="714"/>
      <c r="AI26" s="714"/>
      <c r="AJ26" s="714"/>
      <c r="AK26" s="714"/>
      <c r="AL26" s="683">
        <v>99.4</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231</v>
      </c>
      <c r="BP26" s="713"/>
      <c r="BQ26" s="713"/>
      <c r="BR26" s="713"/>
      <c r="BS26" s="686" t="s">
        <v>231</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11005489</v>
      </c>
      <c r="CS26" s="681"/>
      <c r="CT26" s="681"/>
      <c r="CU26" s="681"/>
      <c r="CV26" s="681"/>
      <c r="CW26" s="681"/>
      <c r="CX26" s="681"/>
      <c r="CY26" s="682"/>
      <c r="CZ26" s="683">
        <v>9</v>
      </c>
      <c r="DA26" s="701"/>
      <c r="DB26" s="701"/>
      <c r="DC26" s="702"/>
      <c r="DD26" s="686">
        <v>9896073</v>
      </c>
      <c r="DE26" s="681"/>
      <c r="DF26" s="681"/>
      <c r="DG26" s="681"/>
      <c r="DH26" s="681"/>
      <c r="DI26" s="681"/>
      <c r="DJ26" s="681"/>
      <c r="DK26" s="682"/>
      <c r="DL26" s="686" t="s">
        <v>191</v>
      </c>
      <c r="DM26" s="681"/>
      <c r="DN26" s="681"/>
      <c r="DO26" s="681"/>
      <c r="DP26" s="681"/>
      <c r="DQ26" s="681"/>
      <c r="DR26" s="681"/>
      <c r="DS26" s="681"/>
      <c r="DT26" s="681"/>
      <c r="DU26" s="681"/>
      <c r="DV26" s="682"/>
      <c r="DW26" s="683" t="s">
        <v>191</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59173</v>
      </c>
      <c r="S27" s="681"/>
      <c r="T27" s="681"/>
      <c r="U27" s="681"/>
      <c r="V27" s="681"/>
      <c r="W27" s="681"/>
      <c r="X27" s="681"/>
      <c r="Y27" s="682"/>
      <c r="Z27" s="713">
        <v>0</v>
      </c>
      <c r="AA27" s="713"/>
      <c r="AB27" s="713"/>
      <c r="AC27" s="713"/>
      <c r="AD27" s="714">
        <v>59173</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46402933</v>
      </c>
      <c r="BH27" s="681"/>
      <c r="BI27" s="681"/>
      <c r="BJ27" s="681"/>
      <c r="BK27" s="681"/>
      <c r="BL27" s="681"/>
      <c r="BM27" s="681"/>
      <c r="BN27" s="682"/>
      <c r="BO27" s="713">
        <v>100</v>
      </c>
      <c r="BP27" s="713"/>
      <c r="BQ27" s="713"/>
      <c r="BR27" s="713"/>
      <c r="BS27" s="686" t="s">
        <v>191</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20200815</v>
      </c>
      <c r="CS27" s="699"/>
      <c r="CT27" s="699"/>
      <c r="CU27" s="699"/>
      <c r="CV27" s="699"/>
      <c r="CW27" s="699"/>
      <c r="CX27" s="699"/>
      <c r="CY27" s="700"/>
      <c r="CZ27" s="683">
        <v>16.600000000000001</v>
      </c>
      <c r="DA27" s="701"/>
      <c r="DB27" s="701"/>
      <c r="DC27" s="702"/>
      <c r="DD27" s="686">
        <v>5611007</v>
      </c>
      <c r="DE27" s="699"/>
      <c r="DF27" s="699"/>
      <c r="DG27" s="699"/>
      <c r="DH27" s="699"/>
      <c r="DI27" s="699"/>
      <c r="DJ27" s="699"/>
      <c r="DK27" s="700"/>
      <c r="DL27" s="686">
        <v>5546997</v>
      </c>
      <c r="DM27" s="699"/>
      <c r="DN27" s="699"/>
      <c r="DO27" s="699"/>
      <c r="DP27" s="699"/>
      <c r="DQ27" s="699"/>
      <c r="DR27" s="699"/>
      <c r="DS27" s="699"/>
      <c r="DT27" s="699"/>
      <c r="DU27" s="699"/>
      <c r="DV27" s="700"/>
      <c r="DW27" s="683">
        <v>10.7</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1128386</v>
      </c>
      <c r="S28" s="681"/>
      <c r="T28" s="681"/>
      <c r="U28" s="681"/>
      <c r="V28" s="681"/>
      <c r="W28" s="681"/>
      <c r="X28" s="681"/>
      <c r="Y28" s="682"/>
      <c r="Z28" s="713">
        <v>0.9</v>
      </c>
      <c r="AA28" s="713"/>
      <c r="AB28" s="713"/>
      <c r="AC28" s="713"/>
      <c r="AD28" s="714" t="s">
        <v>191</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6659332</v>
      </c>
      <c r="CS28" s="681"/>
      <c r="CT28" s="681"/>
      <c r="CU28" s="681"/>
      <c r="CV28" s="681"/>
      <c r="CW28" s="681"/>
      <c r="CX28" s="681"/>
      <c r="CY28" s="682"/>
      <c r="CZ28" s="683">
        <v>5.5</v>
      </c>
      <c r="DA28" s="701"/>
      <c r="DB28" s="701"/>
      <c r="DC28" s="702"/>
      <c r="DD28" s="686">
        <v>6507057</v>
      </c>
      <c r="DE28" s="681"/>
      <c r="DF28" s="681"/>
      <c r="DG28" s="681"/>
      <c r="DH28" s="681"/>
      <c r="DI28" s="681"/>
      <c r="DJ28" s="681"/>
      <c r="DK28" s="682"/>
      <c r="DL28" s="686">
        <v>6507057</v>
      </c>
      <c r="DM28" s="681"/>
      <c r="DN28" s="681"/>
      <c r="DO28" s="681"/>
      <c r="DP28" s="681"/>
      <c r="DQ28" s="681"/>
      <c r="DR28" s="681"/>
      <c r="DS28" s="681"/>
      <c r="DT28" s="681"/>
      <c r="DU28" s="681"/>
      <c r="DV28" s="682"/>
      <c r="DW28" s="683">
        <v>12.6</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950961</v>
      </c>
      <c r="S29" s="681"/>
      <c r="T29" s="681"/>
      <c r="U29" s="681"/>
      <c r="V29" s="681"/>
      <c r="W29" s="681"/>
      <c r="X29" s="681"/>
      <c r="Y29" s="682"/>
      <c r="Z29" s="713">
        <v>0.8</v>
      </c>
      <c r="AA29" s="713"/>
      <c r="AB29" s="713"/>
      <c r="AC29" s="713"/>
      <c r="AD29" s="714">
        <v>163410</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6658877</v>
      </c>
      <c r="CS29" s="699"/>
      <c r="CT29" s="699"/>
      <c r="CU29" s="699"/>
      <c r="CV29" s="699"/>
      <c r="CW29" s="699"/>
      <c r="CX29" s="699"/>
      <c r="CY29" s="700"/>
      <c r="CZ29" s="683">
        <v>5.5</v>
      </c>
      <c r="DA29" s="701"/>
      <c r="DB29" s="701"/>
      <c r="DC29" s="702"/>
      <c r="DD29" s="686">
        <v>6506602</v>
      </c>
      <c r="DE29" s="699"/>
      <c r="DF29" s="699"/>
      <c r="DG29" s="699"/>
      <c r="DH29" s="699"/>
      <c r="DI29" s="699"/>
      <c r="DJ29" s="699"/>
      <c r="DK29" s="700"/>
      <c r="DL29" s="686">
        <v>6506602</v>
      </c>
      <c r="DM29" s="699"/>
      <c r="DN29" s="699"/>
      <c r="DO29" s="699"/>
      <c r="DP29" s="699"/>
      <c r="DQ29" s="699"/>
      <c r="DR29" s="699"/>
      <c r="DS29" s="699"/>
      <c r="DT29" s="699"/>
      <c r="DU29" s="699"/>
      <c r="DV29" s="700"/>
      <c r="DW29" s="683">
        <v>12.6</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427747</v>
      </c>
      <c r="S30" s="681"/>
      <c r="T30" s="681"/>
      <c r="U30" s="681"/>
      <c r="V30" s="681"/>
      <c r="W30" s="681"/>
      <c r="X30" s="681"/>
      <c r="Y30" s="682"/>
      <c r="Z30" s="713">
        <v>0.3</v>
      </c>
      <c r="AA30" s="713"/>
      <c r="AB30" s="713"/>
      <c r="AC30" s="713"/>
      <c r="AD30" s="714" t="s">
        <v>191</v>
      </c>
      <c r="AE30" s="714"/>
      <c r="AF30" s="714"/>
      <c r="AG30" s="714"/>
      <c r="AH30" s="714"/>
      <c r="AI30" s="714"/>
      <c r="AJ30" s="714"/>
      <c r="AK30" s="714"/>
      <c r="AL30" s="683" t="s">
        <v>231</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6291828</v>
      </c>
      <c r="CS30" s="681"/>
      <c r="CT30" s="681"/>
      <c r="CU30" s="681"/>
      <c r="CV30" s="681"/>
      <c r="CW30" s="681"/>
      <c r="CX30" s="681"/>
      <c r="CY30" s="682"/>
      <c r="CZ30" s="683">
        <v>5.2</v>
      </c>
      <c r="DA30" s="701"/>
      <c r="DB30" s="701"/>
      <c r="DC30" s="702"/>
      <c r="DD30" s="686">
        <v>6155278</v>
      </c>
      <c r="DE30" s="681"/>
      <c r="DF30" s="681"/>
      <c r="DG30" s="681"/>
      <c r="DH30" s="681"/>
      <c r="DI30" s="681"/>
      <c r="DJ30" s="681"/>
      <c r="DK30" s="682"/>
      <c r="DL30" s="686">
        <v>6155278</v>
      </c>
      <c r="DM30" s="681"/>
      <c r="DN30" s="681"/>
      <c r="DO30" s="681"/>
      <c r="DP30" s="681"/>
      <c r="DQ30" s="681"/>
      <c r="DR30" s="681"/>
      <c r="DS30" s="681"/>
      <c r="DT30" s="681"/>
      <c r="DU30" s="681"/>
      <c r="DV30" s="682"/>
      <c r="DW30" s="683">
        <v>11.9</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43914563</v>
      </c>
      <c r="S31" s="681"/>
      <c r="T31" s="681"/>
      <c r="U31" s="681"/>
      <c r="V31" s="681"/>
      <c r="W31" s="681"/>
      <c r="X31" s="681"/>
      <c r="Y31" s="682"/>
      <c r="Z31" s="713">
        <v>34.9</v>
      </c>
      <c r="AA31" s="713"/>
      <c r="AB31" s="713"/>
      <c r="AC31" s="713"/>
      <c r="AD31" s="714" t="s">
        <v>231</v>
      </c>
      <c r="AE31" s="714"/>
      <c r="AF31" s="714"/>
      <c r="AG31" s="714"/>
      <c r="AH31" s="714"/>
      <c r="AI31" s="714"/>
      <c r="AJ31" s="714"/>
      <c r="AK31" s="714"/>
      <c r="AL31" s="683" t="s">
        <v>248</v>
      </c>
      <c r="AM31" s="684"/>
      <c r="AN31" s="684"/>
      <c r="AO31" s="715"/>
      <c r="AP31" s="756" t="s">
        <v>315</v>
      </c>
      <c r="AQ31" s="757"/>
      <c r="AR31" s="757"/>
      <c r="AS31" s="757"/>
      <c r="AT31" s="762" t="s">
        <v>316</v>
      </c>
      <c r="AU31" s="231"/>
      <c r="AV31" s="231"/>
      <c r="AW31" s="231"/>
      <c r="AX31" s="746" t="s">
        <v>189</v>
      </c>
      <c r="AY31" s="747"/>
      <c r="AZ31" s="747"/>
      <c r="BA31" s="747"/>
      <c r="BB31" s="747"/>
      <c r="BC31" s="747"/>
      <c r="BD31" s="747"/>
      <c r="BE31" s="747"/>
      <c r="BF31" s="748"/>
      <c r="BG31" s="749">
        <v>96.9</v>
      </c>
      <c r="BH31" s="750"/>
      <c r="BI31" s="750"/>
      <c r="BJ31" s="750"/>
      <c r="BK31" s="750"/>
      <c r="BL31" s="750"/>
      <c r="BM31" s="751">
        <v>95.9</v>
      </c>
      <c r="BN31" s="750"/>
      <c r="BO31" s="750"/>
      <c r="BP31" s="750"/>
      <c r="BQ31" s="752"/>
      <c r="BR31" s="749">
        <v>99.4</v>
      </c>
      <c r="BS31" s="750"/>
      <c r="BT31" s="750"/>
      <c r="BU31" s="750"/>
      <c r="BV31" s="750"/>
      <c r="BW31" s="750"/>
      <c r="BX31" s="751">
        <v>98.2</v>
      </c>
      <c r="BY31" s="750"/>
      <c r="BZ31" s="750"/>
      <c r="CA31" s="750"/>
      <c r="CB31" s="752"/>
      <c r="CD31" s="767"/>
      <c r="CE31" s="768"/>
      <c r="CF31" s="719" t="s">
        <v>317</v>
      </c>
      <c r="CG31" s="720"/>
      <c r="CH31" s="720"/>
      <c r="CI31" s="720"/>
      <c r="CJ31" s="720"/>
      <c r="CK31" s="720"/>
      <c r="CL31" s="720"/>
      <c r="CM31" s="720"/>
      <c r="CN31" s="720"/>
      <c r="CO31" s="720"/>
      <c r="CP31" s="720"/>
      <c r="CQ31" s="721"/>
      <c r="CR31" s="680">
        <v>367049</v>
      </c>
      <c r="CS31" s="699"/>
      <c r="CT31" s="699"/>
      <c r="CU31" s="699"/>
      <c r="CV31" s="699"/>
      <c r="CW31" s="699"/>
      <c r="CX31" s="699"/>
      <c r="CY31" s="700"/>
      <c r="CZ31" s="683">
        <v>0.3</v>
      </c>
      <c r="DA31" s="701"/>
      <c r="DB31" s="701"/>
      <c r="DC31" s="702"/>
      <c r="DD31" s="686">
        <v>351324</v>
      </c>
      <c r="DE31" s="699"/>
      <c r="DF31" s="699"/>
      <c r="DG31" s="699"/>
      <c r="DH31" s="699"/>
      <c r="DI31" s="699"/>
      <c r="DJ31" s="699"/>
      <c r="DK31" s="700"/>
      <c r="DL31" s="686">
        <v>351324</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t="s">
        <v>231</v>
      </c>
      <c r="S32" s="681"/>
      <c r="T32" s="681"/>
      <c r="U32" s="681"/>
      <c r="V32" s="681"/>
      <c r="W32" s="681"/>
      <c r="X32" s="681"/>
      <c r="Y32" s="682"/>
      <c r="Z32" s="713" t="s">
        <v>191</v>
      </c>
      <c r="AA32" s="713"/>
      <c r="AB32" s="713"/>
      <c r="AC32" s="713"/>
      <c r="AD32" s="714" t="s">
        <v>191</v>
      </c>
      <c r="AE32" s="714"/>
      <c r="AF32" s="714"/>
      <c r="AG32" s="714"/>
      <c r="AH32" s="714"/>
      <c r="AI32" s="714"/>
      <c r="AJ32" s="714"/>
      <c r="AK32" s="714"/>
      <c r="AL32" s="683" t="s">
        <v>191</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97.3</v>
      </c>
      <c r="BH32" s="699"/>
      <c r="BI32" s="699"/>
      <c r="BJ32" s="699"/>
      <c r="BK32" s="699"/>
      <c r="BL32" s="699"/>
      <c r="BM32" s="684">
        <v>96</v>
      </c>
      <c r="BN32" s="745"/>
      <c r="BO32" s="745"/>
      <c r="BP32" s="745"/>
      <c r="BQ32" s="726"/>
      <c r="BR32" s="753">
        <v>99</v>
      </c>
      <c r="BS32" s="699"/>
      <c r="BT32" s="699"/>
      <c r="BU32" s="699"/>
      <c r="BV32" s="699"/>
      <c r="BW32" s="699"/>
      <c r="BX32" s="684">
        <v>97.6</v>
      </c>
      <c r="BY32" s="745"/>
      <c r="BZ32" s="745"/>
      <c r="CA32" s="745"/>
      <c r="CB32" s="726"/>
      <c r="CD32" s="769"/>
      <c r="CE32" s="770"/>
      <c r="CF32" s="719" t="s">
        <v>321</v>
      </c>
      <c r="CG32" s="720"/>
      <c r="CH32" s="720"/>
      <c r="CI32" s="720"/>
      <c r="CJ32" s="720"/>
      <c r="CK32" s="720"/>
      <c r="CL32" s="720"/>
      <c r="CM32" s="720"/>
      <c r="CN32" s="720"/>
      <c r="CO32" s="720"/>
      <c r="CP32" s="720"/>
      <c r="CQ32" s="721"/>
      <c r="CR32" s="680">
        <v>455</v>
      </c>
      <c r="CS32" s="681"/>
      <c r="CT32" s="681"/>
      <c r="CU32" s="681"/>
      <c r="CV32" s="681"/>
      <c r="CW32" s="681"/>
      <c r="CX32" s="681"/>
      <c r="CY32" s="682"/>
      <c r="CZ32" s="683">
        <v>0</v>
      </c>
      <c r="DA32" s="701"/>
      <c r="DB32" s="701"/>
      <c r="DC32" s="702"/>
      <c r="DD32" s="686">
        <v>455</v>
      </c>
      <c r="DE32" s="681"/>
      <c r="DF32" s="681"/>
      <c r="DG32" s="681"/>
      <c r="DH32" s="681"/>
      <c r="DI32" s="681"/>
      <c r="DJ32" s="681"/>
      <c r="DK32" s="682"/>
      <c r="DL32" s="686">
        <v>455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7103364</v>
      </c>
      <c r="S33" s="681"/>
      <c r="T33" s="681"/>
      <c r="U33" s="681"/>
      <c r="V33" s="681"/>
      <c r="W33" s="681"/>
      <c r="X33" s="681"/>
      <c r="Y33" s="682"/>
      <c r="Z33" s="713">
        <v>5.6</v>
      </c>
      <c r="AA33" s="713"/>
      <c r="AB33" s="713"/>
      <c r="AC33" s="713"/>
      <c r="AD33" s="714" t="s">
        <v>231</v>
      </c>
      <c r="AE33" s="714"/>
      <c r="AF33" s="714"/>
      <c r="AG33" s="714"/>
      <c r="AH33" s="714"/>
      <c r="AI33" s="714"/>
      <c r="AJ33" s="714"/>
      <c r="AK33" s="714"/>
      <c r="AL33" s="683" t="s">
        <v>191</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96.4</v>
      </c>
      <c r="BH33" s="665"/>
      <c r="BI33" s="665"/>
      <c r="BJ33" s="665"/>
      <c r="BK33" s="665"/>
      <c r="BL33" s="665"/>
      <c r="BM33" s="707">
        <v>95.6</v>
      </c>
      <c r="BN33" s="665"/>
      <c r="BO33" s="665"/>
      <c r="BP33" s="665"/>
      <c r="BQ33" s="709"/>
      <c r="BR33" s="744">
        <v>99.6</v>
      </c>
      <c r="BS33" s="665"/>
      <c r="BT33" s="665"/>
      <c r="BU33" s="665"/>
      <c r="BV33" s="665"/>
      <c r="BW33" s="665"/>
      <c r="BX33" s="707">
        <v>98.5</v>
      </c>
      <c r="BY33" s="665"/>
      <c r="BZ33" s="665"/>
      <c r="CA33" s="665"/>
      <c r="CB33" s="709"/>
      <c r="CD33" s="719" t="s">
        <v>324</v>
      </c>
      <c r="CE33" s="720"/>
      <c r="CF33" s="720"/>
      <c r="CG33" s="720"/>
      <c r="CH33" s="720"/>
      <c r="CI33" s="720"/>
      <c r="CJ33" s="720"/>
      <c r="CK33" s="720"/>
      <c r="CL33" s="720"/>
      <c r="CM33" s="720"/>
      <c r="CN33" s="720"/>
      <c r="CO33" s="720"/>
      <c r="CP33" s="720"/>
      <c r="CQ33" s="721"/>
      <c r="CR33" s="680">
        <v>56520373</v>
      </c>
      <c r="CS33" s="699"/>
      <c r="CT33" s="699"/>
      <c r="CU33" s="699"/>
      <c r="CV33" s="699"/>
      <c r="CW33" s="699"/>
      <c r="CX33" s="699"/>
      <c r="CY33" s="700"/>
      <c r="CZ33" s="683">
        <v>46.3</v>
      </c>
      <c r="DA33" s="701"/>
      <c r="DB33" s="701"/>
      <c r="DC33" s="702"/>
      <c r="DD33" s="686">
        <v>22850403</v>
      </c>
      <c r="DE33" s="699"/>
      <c r="DF33" s="699"/>
      <c r="DG33" s="699"/>
      <c r="DH33" s="699"/>
      <c r="DI33" s="699"/>
      <c r="DJ33" s="699"/>
      <c r="DK33" s="700"/>
      <c r="DL33" s="686">
        <v>18630972</v>
      </c>
      <c r="DM33" s="699"/>
      <c r="DN33" s="699"/>
      <c r="DO33" s="699"/>
      <c r="DP33" s="699"/>
      <c r="DQ33" s="699"/>
      <c r="DR33" s="699"/>
      <c r="DS33" s="699"/>
      <c r="DT33" s="699"/>
      <c r="DU33" s="699"/>
      <c r="DV33" s="700"/>
      <c r="DW33" s="683">
        <v>36</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291525</v>
      </c>
      <c r="S34" s="681"/>
      <c r="T34" s="681"/>
      <c r="U34" s="681"/>
      <c r="V34" s="681"/>
      <c r="W34" s="681"/>
      <c r="X34" s="681"/>
      <c r="Y34" s="682"/>
      <c r="Z34" s="713">
        <v>0.2</v>
      </c>
      <c r="AA34" s="713"/>
      <c r="AB34" s="713"/>
      <c r="AC34" s="713"/>
      <c r="AD34" s="714">
        <v>37962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12672709</v>
      </c>
      <c r="CS34" s="681"/>
      <c r="CT34" s="681"/>
      <c r="CU34" s="681"/>
      <c r="CV34" s="681"/>
      <c r="CW34" s="681"/>
      <c r="CX34" s="681"/>
      <c r="CY34" s="682"/>
      <c r="CZ34" s="683">
        <v>10.4</v>
      </c>
      <c r="DA34" s="701"/>
      <c r="DB34" s="701"/>
      <c r="DC34" s="702"/>
      <c r="DD34" s="686">
        <v>9181102</v>
      </c>
      <c r="DE34" s="681"/>
      <c r="DF34" s="681"/>
      <c r="DG34" s="681"/>
      <c r="DH34" s="681"/>
      <c r="DI34" s="681"/>
      <c r="DJ34" s="681"/>
      <c r="DK34" s="682"/>
      <c r="DL34" s="686">
        <v>7849860</v>
      </c>
      <c r="DM34" s="681"/>
      <c r="DN34" s="681"/>
      <c r="DO34" s="681"/>
      <c r="DP34" s="681"/>
      <c r="DQ34" s="681"/>
      <c r="DR34" s="681"/>
      <c r="DS34" s="681"/>
      <c r="DT34" s="681"/>
      <c r="DU34" s="681"/>
      <c r="DV34" s="682"/>
      <c r="DW34" s="683">
        <v>15.2</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796056</v>
      </c>
      <c r="S35" s="681"/>
      <c r="T35" s="681"/>
      <c r="U35" s="681"/>
      <c r="V35" s="681"/>
      <c r="W35" s="681"/>
      <c r="X35" s="681"/>
      <c r="Y35" s="682"/>
      <c r="Z35" s="713">
        <v>0.6</v>
      </c>
      <c r="AA35" s="713"/>
      <c r="AB35" s="713"/>
      <c r="AC35" s="713"/>
      <c r="AD35" s="714" t="s">
        <v>191</v>
      </c>
      <c r="AE35" s="714"/>
      <c r="AF35" s="714"/>
      <c r="AG35" s="714"/>
      <c r="AH35" s="714"/>
      <c r="AI35" s="714"/>
      <c r="AJ35" s="714"/>
      <c r="AK35" s="714"/>
      <c r="AL35" s="683" t="s">
        <v>231</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1338994</v>
      </c>
      <c r="CS35" s="699"/>
      <c r="CT35" s="699"/>
      <c r="CU35" s="699"/>
      <c r="CV35" s="699"/>
      <c r="CW35" s="699"/>
      <c r="CX35" s="699"/>
      <c r="CY35" s="700"/>
      <c r="CZ35" s="683">
        <v>1.1000000000000001</v>
      </c>
      <c r="DA35" s="701"/>
      <c r="DB35" s="701"/>
      <c r="DC35" s="702"/>
      <c r="DD35" s="686">
        <v>1309340</v>
      </c>
      <c r="DE35" s="699"/>
      <c r="DF35" s="699"/>
      <c r="DG35" s="699"/>
      <c r="DH35" s="699"/>
      <c r="DI35" s="699"/>
      <c r="DJ35" s="699"/>
      <c r="DK35" s="700"/>
      <c r="DL35" s="686">
        <v>1309340</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1558928</v>
      </c>
      <c r="S36" s="681"/>
      <c r="T36" s="681"/>
      <c r="U36" s="681"/>
      <c r="V36" s="681"/>
      <c r="W36" s="681"/>
      <c r="X36" s="681"/>
      <c r="Y36" s="682"/>
      <c r="Z36" s="713">
        <v>1.2</v>
      </c>
      <c r="AA36" s="713"/>
      <c r="AB36" s="713"/>
      <c r="AC36" s="713"/>
      <c r="AD36" s="714" t="s">
        <v>191</v>
      </c>
      <c r="AE36" s="714"/>
      <c r="AF36" s="714"/>
      <c r="AG36" s="714"/>
      <c r="AH36" s="714"/>
      <c r="AI36" s="714"/>
      <c r="AJ36" s="714"/>
      <c r="AK36" s="714"/>
      <c r="AL36" s="683" t="s">
        <v>231</v>
      </c>
      <c r="AM36" s="684"/>
      <c r="AN36" s="684"/>
      <c r="AO36" s="715"/>
      <c r="AP36" s="235"/>
      <c r="AQ36" s="732" t="s">
        <v>332</v>
      </c>
      <c r="AR36" s="733"/>
      <c r="AS36" s="733"/>
      <c r="AT36" s="733"/>
      <c r="AU36" s="733"/>
      <c r="AV36" s="733"/>
      <c r="AW36" s="733"/>
      <c r="AX36" s="733"/>
      <c r="AY36" s="734"/>
      <c r="AZ36" s="735">
        <v>11607139</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116416</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34362598</v>
      </c>
      <c r="CS36" s="681"/>
      <c r="CT36" s="681"/>
      <c r="CU36" s="681"/>
      <c r="CV36" s="681"/>
      <c r="CW36" s="681"/>
      <c r="CX36" s="681"/>
      <c r="CY36" s="682"/>
      <c r="CZ36" s="683">
        <v>28.2</v>
      </c>
      <c r="DA36" s="701"/>
      <c r="DB36" s="701"/>
      <c r="DC36" s="702"/>
      <c r="DD36" s="686">
        <v>6065135</v>
      </c>
      <c r="DE36" s="681"/>
      <c r="DF36" s="681"/>
      <c r="DG36" s="681"/>
      <c r="DH36" s="681"/>
      <c r="DI36" s="681"/>
      <c r="DJ36" s="681"/>
      <c r="DK36" s="682"/>
      <c r="DL36" s="686">
        <v>3902908</v>
      </c>
      <c r="DM36" s="681"/>
      <c r="DN36" s="681"/>
      <c r="DO36" s="681"/>
      <c r="DP36" s="681"/>
      <c r="DQ36" s="681"/>
      <c r="DR36" s="681"/>
      <c r="DS36" s="681"/>
      <c r="DT36" s="681"/>
      <c r="DU36" s="681"/>
      <c r="DV36" s="682"/>
      <c r="DW36" s="683">
        <v>7.5</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2823886</v>
      </c>
      <c r="S37" s="681"/>
      <c r="T37" s="681"/>
      <c r="U37" s="681"/>
      <c r="V37" s="681"/>
      <c r="W37" s="681"/>
      <c r="X37" s="681"/>
      <c r="Y37" s="682"/>
      <c r="Z37" s="713">
        <v>2.2000000000000002</v>
      </c>
      <c r="AA37" s="713"/>
      <c r="AB37" s="713"/>
      <c r="AC37" s="713"/>
      <c r="AD37" s="714" t="s">
        <v>191</v>
      </c>
      <c r="AE37" s="714"/>
      <c r="AF37" s="714"/>
      <c r="AG37" s="714"/>
      <c r="AH37" s="714"/>
      <c r="AI37" s="714"/>
      <c r="AJ37" s="714"/>
      <c r="AK37" s="714"/>
      <c r="AL37" s="683" t="s">
        <v>231</v>
      </c>
      <c r="AM37" s="684"/>
      <c r="AN37" s="684"/>
      <c r="AO37" s="715"/>
      <c r="AQ37" s="723" t="s">
        <v>336</v>
      </c>
      <c r="AR37" s="724"/>
      <c r="AS37" s="724"/>
      <c r="AT37" s="724"/>
      <c r="AU37" s="724"/>
      <c r="AV37" s="724"/>
      <c r="AW37" s="724"/>
      <c r="AX37" s="724"/>
      <c r="AY37" s="725"/>
      <c r="AZ37" s="680">
        <v>2133739</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21328</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18073</v>
      </c>
      <c r="CS37" s="699"/>
      <c r="CT37" s="699"/>
      <c r="CU37" s="699"/>
      <c r="CV37" s="699"/>
      <c r="CW37" s="699"/>
      <c r="CX37" s="699"/>
      <c r="CY37" s="700"/>
      <c r="CZ37" s="683">
        <v>0</v>
      </c>
      <c r="DA37" s="701"/>
      <c r="DB37" s="701"/>
      <c r="DC37" s="702"/>
      <c r="DD37" s="686">
        <v>17862</v>
      </c>
      <c r="DE37" s="699"/>
      <c r="DF37" s="699"/>
      <c r="DG37" s="699"/>
      <c r="DH37" s="699"/>
      <c r="DI37" s="699"/>
      <c r="DJ37" s="699"/>
      <c r="DK37" s="700"/>
      <c r="DL37" s="686">
        <v>17862</v>
      </c>
      <c r="DM37" s="699"/>
      <c r="DN37" s="699"/>
      <c r="DO37" s="699"/>
      <c r="DP37" s="699"/>
      <c r="DQ37" s="699"/>
      <c r="DR37" s="699"/>
      <c r="DS37" s="699"/>
      <c r="DT37" s="699"/>
      <c r="DU37" s="699"/>
      <c r="DV37" s="700"/>
      <c r="DW37" s="683">
        <v>0</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1191717</v>
      </c>
      <c r="S38" s="681"/>
      <c r="T38" s="681"/>
      <c r="U38" s="681"/>
      <c r="V38" s="681"/>
      <c r="W38" s="681"/>
      <c r="X38" s="681"/>
      <c r="Y38" s="682"/>
      <c r="Z38" s="713">
        <v>0.9</v>
      </c>
      <c r="AA38" s="713"/>
      <c r="AB38" s="713"/>
      <c r="AC38" s="713"/>
      <c r="AD38" s="714">
        <v>44975</v>
      </c>
      <c r="AE38" s="714"/>
      <c r="AF38" s="714"/>
      <c r="AG38" s="714"/>
      <c r="AH38" s="714"/>
      <c r="AI38" s="714"/>
      <c r="AJ38" s="714"/>
      <c r="AK38" s="714"/>
      <c r="AL38" s="683">
        <v>0.1</v>
      </c>
      <c r="AM38" s="684"/>
      <c r="AN38" s="684"/>
      <c r="AO38" s="715"/>
      <c r="AQ38" s="723" t="s">
        <v>340</v>
      </c>
      <c r="AR38" s="724"/>
      <c r="AS38" s="724"/>
      <c r="AT38" s="724"/>
      <c r="AU38" s="724"/>
      <c r="AV38" s="724"/>
      <c r="AW38" s="724"/>
      <c r="AX38" s="724"/>
      <c r="AY38" s="725"/>
      <c r="AZ38" s="680">
        <v>1889492</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33251</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7498741</v>
      </c>
      <c r="CS38" s="681"/>
      <c r="CT38" s="681"/>
      <c r="CU38" s="681"/>
      <c r="CV38" s="681"/>
      <c r="CW38" s="681"/>
      <c r="CX38" s="681"/>
      <c r="CY38" s="682"/>
      <c r="CZ38" s="683">
        <v>6.1</v>
      </c>
      <c r="DA38" s="701"/>
      <c r="DB38" s="701"/>
      <c r="DC38" s="702"/>
      <c r="DD38" s="686">
        <v>6149236</v>
      </c>
      <c r="DE38" s="681"/>
      <c r="DF38" s="681"/>
      <c r="DG38" s="681"/>
      <c r="DH38" s="681"/>
      <c r="DI38" s="681"/>
      <c r="DJ38" s="681"/>
      <c r="DK38" s="682"/>
      <c r="DL38" s="686">
        <v>5568864</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11333600</v>
      </c>
      <c r="S39" s="681"/>
      <c r="T39" s="681"/>
      <c r="U39" s="681"/>
      <c r="V39" s="681"/>
      <c r="W39" s="681"/>
      <c r="X39" s="681"/>
      <c r="Y39" s="682"/>
      <c r="Z39" s="713">
        <v>9</v>
      </c>
      <c r="AA39" s="713"/>
      <c r="AB39" s="713"/>
      <c r="AC39" s="713"/>
      <c r="AD39" s="714" t="s">
        <v>191</v>
      </c>
      <c r="AE39" s="714"/>
      <c r="AF39" s="714"/>
      <c r="AG39" s="714"/>
      <c r="AH39" s="714"/>
      <c r="AI39" s="714"/>
      <c r="AJ39" s="714"/>
      <c r="AK39" s="714"/>
      <c r="AL39" s="683" t="s">
        <v>191</v>
      </c>
      <c r="AM39" s="684"/>
      <c r="AN39" s="684"/>
      <c r="AO39" s="715"/>
      <c r="AQ39" s="723" t="s">
        <v>344</v>
      </c>
      <c r="AR39" s="724"/>
      <c r="AS39" s="724"/>
      <c r="AT39" s="724"/>
      <c r="AU39" s="724"/>
      <c r="AV39" s="724"/>
      <c r="AW39" s="724"/>
      <c r="AX39" s="724"/>
      <c r="AY39" s="725"/>
      <c r="AZ39" s="680">
        <v>415500</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51678</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192114</v>
      </c>
      <c r="CS39" s="699"/>
      <c r="CT39" s="699"/>
      <c r="CU39" s="699"/>
      <c r="CV39" s="699"/>
      <c r="CW39" s="699"/>
      <c r="CX39" s="699"/>
      <c r="CY39" s="700"/>
      <c r="CZ39" s="683">
        <v>0.2</v>
      </c>
      <c r="DA39" s="701"/>
      <c r="DB39" s="701"/>
      <c r="DC39" s="702"/>
      <c r="DD39" s="686">
        <v>62170</v>
      </c>
      <c r="DE39" s="699"/>
      <c r="DF39" s="699"/>
      <c r="DG39" s="699"/>
      <c r="DH39" s="699"/>
      <c r="DI39" s="699"/>
      <c r="DJ39" s="699"/>
      <c r="DK39" s="700"/>
      <c r="DL39" s="686" t="s">
        <v>248</v>
      </c>
      <c r="DM39" s="699"/>
      <c r="DN39" s="699"/>
      <c r="DO39" s="699"/>
      <c r="DP39" s="699"/>
      <c r="DQ39" s="699"/>
      <c r="DR39" s="699"/>
      <c r="DS39" s="699"/>
      <c r="DT39" s="699"/>
      <c r="DU39" s="699"/>
      <c r="DV39" s="700"/>
      <c r="DW39" s="683" t="s">
        <v>191</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231</v>
      </c>
      <c r="AA40" s="713"/>
      <c r="AB40" s="713"/>
      <c r="AC40" s="713"/>
      <c r="AD40" s="714" t="s">
        <v>248</v>
      </c>
      <c r="AE40" s="714"/>
      <c r="AF40" s="714"/>
      <c r="AG40" s="714"/>
      <c r="AH40" s="714"/>
      <c r="AI40" s="714"/>
      <c r="AJ40" s="714"/>
      <c r="AK40" s="714"/>
      <c r="AL40" s="683" t="s">
        <v>191</v>
      </c>
      <c r="AM40" s="684"/>
      <c r="AN40" s="684"/>
      <c r="AO40" s="715"/>
      <c r="AQ40" s="723" t="s">
        <v>348</v>
      </c>
      <c r="AR40" s="724"/>
      <c r="AS40" s="724"/>
      <c r="AT40" s="724"/>
      <c r="AU40" s="724"/>
      <c r="AV40" s="724"/>
      <c r="AW40" s="724"/>
      <c r="AX40" s="724"/>
      <c r="AY40" s="725"/>
      <c r="AZ40" s="680">
        <v>85167</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110</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455217</v>
      </c>
      <c r="CS40" s="681"/>
      <c r="CT40" s="681"/>
      <c r="CU40" s="681"/>
      <c r="CV40" s="681"/>
      <c r="CW40" s="681"/>
      <c r="CX40" s="681"/>
      <c r="CY40" s="682"/>
      <c r="CZ40" s="683">
        <v>0.4</v>
      </c>
      <c r="DA40" s="701"/>
      <c r="DB40" s="701"/>
      <c r="DC40" s="702"/>
      <c r="DD40" s="686">
        <v>83420</v>
      </c>
      <c r="DE40" s="681"/>
      <c r="DF40" s="681"/>
      <c r="DG40" s="681"/>
      <c r="DH40" s="681"/>
      <c r="DI40" s="681"/>
      <c r="DJ40" s="681"/>
      <c r="DK40" s="682"/>
      <c r="DL40" s="686" t="s">
        <v>191</v>
      </c>
      <c r="DM40" s="681"/>
      <c r="DN40" s="681"/>
      <c r="DO40" s="681"/>
      <c r="DP40" s="681"/>
      <c r="DQ40" s="681"/>
      <c r="DR40" s="681"/>
      <c r="DS40" s="681"/>
      <c r="DT40" s="681"/>
      <c r="DU40" s="681"/>
      <c r="DV40" s="682"/>
      <c r="DW40" s="683" t="s">
        <v>231</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v>1072000</v>
      </c>
      <c r="S41" s="681"/>
      <c r="T41" s="681"/>
      <c r="U41" s="681"/>
      <c r="V41" s="681"/>
      <c r="W41" s="681"/>
      <c r="X41" s="681"/>
      <c r="Y41" s="682"/>
      <c r="Z41" s="713">
        <v>0.9</v>
      </c>
      <c r="AA41" s="713"/>
      <c r="AB41" s="713"/>
      <c r="AC41" s="713"/>
      <c r="AD41" s="714" t="s">
        <v>191</v>
      </c>
      <c r="AE41" s="714"/>
      <c r="AF41" s="714"/>
      <c r="AG41" s="714"/>
      <c r="AH41" s="714"/>
      <c r="AI41" s="714"/>
      <c r="AJ41" s="714"/>
      <c r="AK41" s="714"/>
      <c r="AL41" s="683" t="s">
        <v>231</v>
      </c>
      <c r="AM41" s="684"/>
      <c r="AN41" s="684"/>
      <c r="AO41" s="715"/>
      <c r="AQ41" s="723" t="s">
        <v>353</v>
      </c>
      <c r="AR41" s="724"/>
      <c r="AS41" s="724"/>
      <c r="AT41" s="724"/>
      <c r="AU41" s="724"/>
      <c r="AV41" s="724"/>
      <c r="AW41" s="724"/>
      <c r="AX41" s="724"/>
      <c r="AY41" s="725"/>
      <c r="AZ41" s="680">
        <v>1482383</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v>1</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191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28000</v>
      </c>
      <c r="S42" s="681"/>
      <c r="T42" s="681"/>
      <c r="U42" s="681"/>
      <c r="V42" s="681"/>
      <c r="W42" s="681"/>
      <c r="X42" s="681"/>
      <c r="Y42" s="682"/>
      <c r="Z42" s="713">
        <v>0</v>
      </c>
      <c r="AA42" s="713"/>
      <c r="AB42" s="713"/>
      <c r="AC42" s="713"/>
      <c r="AD42" s="714" t="s">
        <v>231</v>
      </c>
      <c r="AE42" s="714"/>
      <c r="AF42" s="714"/>
      <c r="AG42" s="714"/>
      <c r="AH42" s="714"/>
      <c r="AI42" s="714"/>
      <c r="AJ42" s="714"/>
      <c r="AK42" s="714"/>
      <c r="AL42" s="683" t="s">
        <v>231</v>
      </c>
      <c r="AM42" s="684"/>
      <c r="AN42" s="684"/>
      <c r="AO42" s="715"/>
      <c r="AQ42" s="716" t="s">
        <v>357</v>
      </c>
      <c r="AR42" s="717"/>
      <c r="AS42" s="717"/>
      <c r="AT42" s="717"/>
      <c r="AU42" s="717"/>
      <c r="AV42" s="717"/>
      <c r="AW42" s="717"/>
      <c r="AX42" s="717"/>
      <c r="AY42" s="718"/>
      <c r="AZ42" s="664">
        <v>5600858</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310</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21160793</v>
      </c>
      <c r="CS42" s="681"/>
      <c r="CT42" s="681"/>
      <c r="CU42" s="681"/>
      <c r="CV42" s="681"/>
      <c r="CW42" s="681"/>
      <c r="CX42" s="681"/>
      <c r="CY42" s="682"/>
      <c r="CZ42" s="683">
        <v>17.3</v>
      </c>
      <c r="DA42" s="684"/>
      <c r="DB42" s="684"/>
      <c r="DC42" s="685"/>
      <c r="DD42" s="686">
        <v>5267928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125724347</v>
      </c>
      <c r="S43" s="703"/>
      <c r="T43" s="703"/>
      <c r="U43" s="703"/>
      <c r="V43" s="703"/>
      <c r="W43" s="703"/>
      <c r="X43" s="703"/>
      <c r="Y43" s="704"/>
      <c r="Z43" s="705">
        <v>100</v>
      </c>
      <c r="AA43" s="705"/>
      <c r="AB43" s="705"/>
      <c r="AC43" s="705"/>
      <c r="AD43" s="706">
        <v>50646472</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964762</v>
      </c>
      <c r="CS43" s="699"/>
      <c r="CT43" s="699"/>
      <c r="CU43" s="699"/>
      <c r="CV43" s="699"/>
      <c r="CW43" s="699"/>
      <c r="CX43" s="699"/>
      <c r="CY43" s="700"/>
      <c r="CZ43" s="683">
        <v>0.8</v>
      </c>
      <c r="DA43" s="701"/>
      <c r="DB43" s="701"/>
      <c r="DC43" s="702"/>
      <c r="DD43" s="686">
        <v>964462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21102845</v>
      </c>
      <c r="CS44" s="681"/>
      <c r="CT44" s="681"/>
      <c r="CU44" s="681"/>
      <c r="CV44" s="681"/>
      <c r="CW44" s="681"/>
      <c r="CX44" s="681"/>
      <c r="CY44" s="682"/>
      <c r="CZ44" s="683">
        <v>17.3</v>
      </c>
      <c r="DA44" s="684"/>
      <c r="DB44" s="684"/>
      <c r="DC44" s="685"/>
      <c r="DD44" s="686">
        <v>5225541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10851831</v>
      </c>
      <c r="CS45" s="699"/>
      <c r="CT45" s="699"/>
      <c r="CU45" s="699"/>
      <c r="CV45" s="699"/>
      <c r="CW45" s="699"/>
      <c r="CX45" s="699"/>
      <c r="CY45" s="700"/>
      <c r="CZ45" s="683">
        <v>8.9</v>
      </c>
      <c r="DA45" s="701"/>
      <c r="DB45" s="701"/>
      <c r="DC45" s="702"/>
      <c r="DD45" s="686">
        <v>1001142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10022081</v>
      </c>
      <c r="CS46" s="681"/>
      <c r="CT46" s="681"/>
      <c r="CU46" s="681"/>
      <c r="CV46" s="681"/>
      <c r="CW46" s="681"/>
      <c r="CX46" s="681"/>
      <c r="CY46" s="682"/>
      <c r="CZ46" s="683">
        <v>8.1999999999999993</v>
      </c>
      <c r="DA46" s="684"/>
      <c r="DB46" s="684"/>
      <c r="DC46" s="685"/>
      <c r="DD46" s="686">
        <v>4111566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57948</v>
      </c>
      <c r="CS47" s="699"/>
      <c r="CT47" s="699"/>
      <c r="CU47" s="699"/>
      <c r="CV47" s="699"/>
      <c r="CW47" s="699"/>
      <c r="CX47" s="699"/>
      <c r="CY47" s="700"/>
      <c r="CZ47" s="683">
        <v>0</v>
      </c>
      <c r="DA47" s="701"/>
      <c r="DB47" s="701"/>
      <c r="DC47" s="702"/>
      <c r="DD47" s="686">
        <v>42387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191</v>
      </c>
      <c r="CS48" s="681"/>
      <c r="CT48" s="681"/>
      <c r="CU48" s="681"/>
      <c r="CV48" s="681"/>
      <c r="CW48" s="681"/>
      <c r="CX48" s="681"/>
      <c r="CY48" s="682"/>
      <c r="CZ48" s="683" t="s">
        <v>191</v>
      </c>
      <c r="DA48" s="684"/>
      <c r="DB48" s="684"/>
      <c r="DC48" s="685"/>
      <c r="DD48" s="686" t="s">
        <v>191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121978671</v>
      </c>
      <c r="CS49" s="665"/>
      <c r="CT49" s="665"/>
      <c r="CU49" s="665"/>
      <c r="CV49" s="665"/>
      <c r="CW49" s="665"/>
      <c r="CX49" s="665"/>
      <c r="CY49" s="666"/>
      <c r="CZ49" s="667">
        <v>100</v>
      </c>
      <c r="DA49" s="668"/>
      <c r="DB49" s="668"/>
      <c r="DC49" s="669"/>
      <c r="DD49" s="670">
        <v>56182057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N3gTIRzUfNgH4IR130sUbFxRnvo3hago6ZldF9zu90smkYUthDsI5MHJ5+d8SiRAtI8JtPStnV8rJOm9IgNcw==" saltValue="CoeW/+hHqCb0uZwtsu9i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123520</v>
      </c>
      <c r="R7" s="1200"/>
      <c r="S7" s="1200"/>
      <c r="T7" s="1200"/>
      <c r="U7" s="1200"/>
      <c r="V7" s="1200">
        <v>120129</v>
      </c>
      <c r="W7" s="1200"/>
      <c r="X7" s="1200"/>
      <c r="Y7" s="1200"/>
      <c r="Z7" s="1200"/>
      <c r="AA7" s="1200">
        <v>3391</v>
      </c>
      <c r="AB7" s="1200"/>
      <c r="AC7" s="1200"/>
      <c r="AD7" s="1200"/>
      <c r="AE7" s="1201"/>
      <c r="AF7" s="1202">
        <v>2764</v>
      </c>
      <c r="AG7" s="1203"/>
      <c r="AH7" s="1203"/>
      <c r="AI7" s="1203"/>
      <c r="AJ7" s="1204"/>
      <c r="AK7" s="1186">
        <v>68</v>
      </c>
      <c r="AL7" s="1187"/>
      <c r="AM7" s="1187"/>
      <c r="AN7" s="1187"/>
      <c r="AO7" s="1187"/>
      <c r="AP7" s="1187">
        <v>79012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2</v>
      </c>
      <c r="CI7" s="1184"/>
      <c r="CJ7" s="1184"/>
      <c r="CK7" s="1184"/>
      <c r="CL7" s="1185"/>
      <c r="CM7" s="1183">
        <v>159</v>
      </c>
      <c r="CN7" s="1184"/>
      <c r="CO7" s="1184"/>
      <c r="CP7" s="1184"/>
      <c r="CQ7" s="1185"/>
      <c r="CR7" s="1183">
        <v>105</v>
      </c>
      <c r="CS7" s="1184"/>
      <c r="CT7" s="1184"/>
      <c r="CU7" s="1184"/>
      <c r="CV7" s="1185"/>
      <c r="CW7" s="1183">
        <v>18</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1339</v>
      </c>
      <c r="R8" s="1139"/>
      <c r="S8" s="1139"/>
      <c r="T8" s="1139"/>
      <c r="U8" s="1139"/>
      <c r="V8" s="1139">
        <v>1337</v>
      </c>
      <c r="W8" s="1139"/>
      <c r="X8" s="1139"/>
      <c r="Y8" s="1139"/>
      <c r="Z8" s="1139"/>
      <c r="AA8" s="1139">
        <v>2</v>
      </c>
      <c r="AB8" s="1139"/>
      <c r="AC8" s="1139"/>
      <c r="AD8" s="1139"/>
      <c r="AE8" s="1140"/>
      <c r="AF8" s="1114">
        <v>2</v>
      </c>
      <c r="AG8" s="1115"/>
      <c r="AH8" s="1115"/>
      <c r="AI8" s="1115"/>
      <c r="AJ8" s="1116"/>
      <c r="AK8" s="1181">
        <v>391</v>
      </c>
      <c r="AL8" s="1182"/>
      <c r="AM8" s="1182"/>
      <c r="AN8" s="1182"/>
      <c r="AO8" s="1182"/>
      <c r="AP8" s="1182">
        <v>4927</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19</v>
      </c>
      <c r="CI8" s="1085"/>
      <c r="CJ8" s="1085"/>
      <c r="CK8" s="1085"/>
      <c r="CL8" s="1086"/>
      <c r="CM8" s="1084">
        <v>342</v>
      </c>
      <c r="CN8" s="1085"/>
      <c r="CO8" s="1085"/>
      <c r="CP8" s="1085"/>
      <c r="CQ8" s="1086"/>
      <c r="CR8" s="1084">
        <v>320</v>
      </c>
      <c r="CS8" s="1085"/>
      <c r="CT8" s="1085"/>
      <c r="CU8" s="1085"/>
      <c r="CV8" s="1086"/>
      <c r="CW8" s="1084">
        <v>130</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1460</v>
      </c>
      <c r="R9" s="1139"/>
      <c r="S9" s="1139"/>
      <c r="T9" s="1139"/>
      <c r="U9" s="1139"/>
      <c r="V9" s="1139">
        <v>1108</v>
      </c>
      <c r="W9" s="1139"/>
      <c r="X9" s="1139"/>
      <c r="Y9" s="1139"/>
      <c r="Z9" s="1139"/>
      <c r="AA9" s="1139">
        <v>352</v>
      </c>
      <c r="AB9" s="1139"/>
      <c r="AC9" s="1139"/>
      <c r="AD9" s="1139"/>
      <c r="AE9" s="1140"/>
      <c r="AF9" s="1114">
        <v>345</v>
      </c>
      <c r="AG9" s="1115"/>
      <c r="AH9" s="1115"/>
      <c r="AI9" s="1115"/>
      <c r="AJ9" s="1116"/>
      <c r="AK9" s="1181">
        <v>200</v>
      </c>
      <c r="AL9" s="1182"/>
      <c r="AM9" s="1182"/>
      <c r="AN9" s="1182"/>
      <c r="AO9" s="1182"/>
      <c r="AP9" s="1182">
        <v>3288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-38</v>
      </c>
      <c r="CI9" s="1085"/>
      <c r="CJ9" s="1085"/>
      <c r="CK9" s="1085"/>
      <c r="CL9" s="1086"/>
      <c r="CM9" s="1084">
        <v>142</v>
      </c>
      <c r="CN9" s="1085"/>
      <c r="CO9" s="1085"/>
      <c r="CP9" s="1085"/>
      <c r="CQ9" s="1086"/>
      <c r="CR9" s="1084">
        <v>85</v>
      </c>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609</v>
      </c>
      <c r="BT10" s="1110"/>
      <c r="BU10" s="1110"/>
      <c r="BV10" s="1110"/>
      <c r="BW10" s="1110"/>
      <c r="BX10" s="1110"/>
      <c r="BY10" s="1110"/>
      <c r="BZ10" s="1110"/>
      <c r="CA10" s="1110"/>
      <c r="CB10" s="1110"/>
      <c r="CC10" s="1110"/>
      <c r="CD10" s="1110"/>
      <c r="CE10" s="1110"/>
      <c r="CF10" s="1110"/>
      <c r="CG10" s="1111"/>
      <c r="CH10" s="1084">
        <v>2</v>
      </c>
      <c r="CI10" s="1085"/>
      <c r="CJ10" s="1085"/>
      <c r="CK10" s="1085"/>
      <c r="CL10" s="1086"/>
      <c r="CM10" s="1084">
        <v>150</v>
      </c>
      <c r="CN10" s="1085"/>
      <c r="CO10" s="1085"/>
      <c r="CP10" s="1085"/>
      <c r="CQ10" s="1086"/>
      <c r="CR10" s="1084">
        <v>8</v>
      </c>
      <c r="CS10" s="1085"/>
      <c r="CT10" s="1085"/>
      <c r="CU10" s="1085"/>
      <c r="CV10" s="1086"/>
      <c r="CW10" s="1084"/>
      <c r="CX10" s="1085"/>
      <c r="CY10" s="1085"/>
      <c r="CZ10" s="1085"/>
      <c r="DA10" s="1086"/>
      <c r="DB10" s="1084"/>
      <c r="DC10" s="1085"/>
      <c r="DD10" s="1085"/>
      <c r="DE10" s="1085"/>
      <c r="DF10" s="1086"/>
      <c r="DG10" s="1084">
        <v>720</v>
      </c>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610</v>
      </c>
      <c r="BT11" s="1110"/>
      <c r="BU11" s="1110"/>
      <c r="BV11" s="1110"/>
      <c r="BW11" s="1110"/>
      <c r="BX11" s="1110"/>
      <c r="BY11" s="1110"/>
      <c r="BZ11" s="1110"/>
      <c r="CA11" s="1110"/>
      <c r="CB11" s="1110"/>
      <c r="CC11" s="1110"/>
      <c r="CD11" s="1110"/>
      <c r="CE11" s="1110"/>
      <c r="CF11" s="1110"/>
      <c r="CG11" s="1111"/>
      <c r="CH11" s="1084">
        <v>-17</v>
      </c>
      <c r="CI11" s="1085"/>
      <c r="CJ11" s="1085"/>
      <c r="CK11" s="1085"/>
      <c r="CL11" s="1086"/>
      <c r="CM11" s="1084">
        <v>94</v>
      </c>
      <c r="CN11" s="1085"/>
      <c r="CO11" s="1085"/>
      <c r="CP11" s="1085"/>
      <c r="CQ11" s="1086"/>
      <c r="CR11" s="1084">
        <v>30</v>
      </c>
      <c r="CS11" s="1085"/>
      <c r="CT11" s="1085"/>
      <c r="CU11" s="1085"/>
      <c r="CV11" s="1086"/>
      <c r="CW11" s="1084">
        <v>1</v>
      </c>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611</v>
      </c>
      <c r="BT12" s="1110"/>
      <c r="BU12" s="1110"/>
      <c r="BV12" s="1110"/>
      <c r="BW12" s="1110"/>
      <c r="BX12" s="1110"/>
      <c r="BY12" s="1110"/>
      <c r="BZ12" s="1110"/>
      <c r="CA12" s="1110"/>
      <c r="CB12" s="1110"/>
      <c r="CC12" s="1110"/>
      <c r="CD12" s="1110"/>
      <c r="CE12" s="1110"/>
      <c r="CF12" s="1110"/>
      <c r="CG12" s="1111"/>
      <c r="CH12" s="1084">
        <v>-2</v>
      </c>
      <c r="CI12" s="1085"/>
      <c r="CJ12" s="1085"/>
      <c r="CK12" s="1085"/>
      <c r="CL12" s="1086"/>
      <c r="CM12" s="1084">
        <v>24</v>
      </c>
      <c r="CN12" s="1085"/>
      <c r="CO12" s="1085"/>
      <c r="CP12" s="1085"/>
      <c r="CQ12" s="1086"/>
      <c r="CR12" s="1084">
        <v>10</v>
      </c>
      <c r="CS12" s="1085"/>
      <c r="CT12" s="1085"/>
      <c r="CU12" s="1085"/>
      <c r="CV12" s="1086"/>
      <c r="CW12" s="1084">
        <v>58</v>
      </c>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612</v>
      </c>
      <c r="BT13" s="1110"/>
      <c r="BU13" s="1110"/>
      <c r="BV13" s="1110"/>
      <c r="BW13" s="1110"/>
      <c r="BX13" s="1110"/>
      <c r="BY13" s="1110"/>
      <c r="BZ13" s="1110"/>
      <c r="CA13" s="1110"/>
      <c r="CB13" s="1110"/>
      <c r="CC13" s="1110"/>
      <c r="CD13" s="1110"/>
      <c r="CE13" s="1110"/>
      <c r="CF13" s="1110"/>
      <c r="CG13" s="1111"/>
      <c r="CH13" s="1084">
        <v>0</v>
      </c>
      <c r="CI13" s="1085"/>
      <c r="CJ13" s="1085"/>
      <c r="CK13" s="1085"/>
      <c r="CL13" s="1086"/>
      <c r="CM13" s="1084">
        <v>85</v>
      </c>
      <c r="CN13" s="1085"/>
      <c r="CO13" s="1085"/>
      <c r="CP13" s="1085"/>
      <c r="CQ13" s="1086"/>
      <c r="CR13" s="1084">
        <v>80</v>
      </c>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f>SUM(Q7:U22)</f>
        <v>126319</v>
      </c>
      <c r="R23" s="1164"/>
      <c r="S23" s="1164"/>
      <c r="T23" s="1164"/>
      <c r="U23" s="1164"/>
      <c r="V23" s="1164">
        <f>SUM(V7:Z22)</f>
        <v>122574</v>
      </c>
      <c r="W23" s="1164"/>
      <c r="X23" s="1164"/>
      <c r="Y23" s="1164"/>
      <c r="Z23" s="1164"/>
      <c r="AA23" s="1164">
        <f>SUM(AA7:AE22)</f>
        <v>3745</v>
      </c>
      <c r="AB23" s="1164"/>
      <c r="AC23" s="1164"/>
      <c r="AD23" s="1164"/>
      <c r="AE23" s="1165"/>
      <c r="AF23" s="1166">
        <v>3111</v>
      </c>
      <c r="AG23" s="1164"/>
      <c r="AH23" s="1164"/>
      <c r="AI23" s="1164"/>
      <c r="AJ23" s="1167"/>
      <c r="AK23" s="1168"/>
      <c r="AL23" s="1169"/>
      <c r="AM23" s="1169"/>
      <c r="AN23" s="1169"/>
      <c r="AO23" s="1169"/>
      <c r="AP23" s="1164">
        <f>SUM(AP7:AT22)</f>
        <v>87227</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24170</v>
      </c>
      <c r="R28" s="1149"/>
      <c r="S28" s="1149"/>
      <c r="T28" s="1149"/>
      <c r="U28" s="1149"/>
      <c r="V28" s="1149">
        <v>24054</v>
      </c>
      <c r="W28" s="1149"/>
      <c r="X28" s="1149"/>
      <c r="Y28" s="1149"/>
      <c r="Z28" s="1149"/>
      <c r="AA28" s="1149">
        <v>116</v>
      </c>
      <c r="AB28" s="1149"/>
      <c r="AC28" s="1149"/>
      <c r="AD28" s="1149"/>
      <c r="AE28" s="1150"/>
      <c r="AF28" s="1151">
        <v>116</v>
      </c>
      <c r="AG28" s="1149"/>
      <c r="AH28" s="1149"/>
      <c r="AI28" s="1149"/>
      <c r="AJ28" s="1152"/>
      <c r="AK28" s="1153">
        <v>1482</v>
      </c>
      <c r="AL28" s="1141"/>
      <c r="AM28" s="1141"/>
      <c r="AN28" s="1141"/>
      <c r="AO28" s="1141"/>
      <c r="AP28" s="1141" t="s">
        <v>537</v>
      </c>
      <c r="AQ28" s="1141"/>
      <c r="AR28" s="1141"/>
      <c r="AS28" s="1141"/>
      <c r="AT28" s="1141"/>
      <c r="AU28" s="1141" t="s">
        <v>537</v>
      </c>
      <c r="AV28" s="1141"/>
      <c r="AW28" s="1141"/>
      <c r="AX28" s="1141"/>
      <c r="AY28" s="1141"/>
      <c r="AZ28" s="1142" t="s">
        <v>537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5472</v>
      </c>
      <c r="R29" s="1139"/>
      <c r="S29" s="1139"/>
      <c r="T29" s="1139"/>
      <c r="U29" s="1139"/>
      <c r="V29" s="1139">
        <v>5462</v>
      </c>
      <c r="W29" s="1139"/>
      <c r="X29" s="1139"/>
      <c r="Y29" s="1139"/>
      <c r="Z29" s="1139"/>
      <c r="AA29" s="1139">
        <v>10</v>
      </c>
      <c r="AB29" s="1139"/>
      <c r="AC29" s="1139"/>
      <c r="AD29" s="1139"/>
      <c r="AE29" s="1140"/>
      <c r="AF29" s="1114">
        <v>10</v>
      </c>
      <c r="AG29" s="1115"/>
      <c r="AH29" s="1115"/>
      <c r="AI29" s="1115"/>
      <c r="AJ29" s="1116"/>
      <c r="AK29" s="1075">
        <v>2624</v>
      </c>
      <c r="AL29" s="1066"/>
      <c r="AM29" s="1066"/>
      <c r="AN29" s="1066"/>
      <c r="AO29" s="1066"/>
      <c r="AP29" s="1066" t="s">
        <v>537</v>
      </c>
      <c r="AQ29" s="1066"/>
      <c r="AR29" s="1066"/>
      <c r="AS29" s="1066"/>
      <c r="AT29" s="1066"/>
      <c r="AU29" s="1066" t="s">
        <v>537</v>
      </c>
      <c r="AV29" s="1066"/>
      <c r="AW29" s="1066"/>
      <c r="AX29" s="1066"/>
      <c r="AY29" s="1066"/>
      <c r="AZ29" s="1137" t="s">
        <v>537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19743</v>
      </c>
      <c r="R30" s="1139"/>
      <c r="S30" s="1139"/>
      <c r="T30" s="1139"/>
      <c r="U30" s="1139"/>
      <c r="V30" s="1139">
        <v>19733</v>
      </c>
      <c r="W30" s="1139"/>
      <c r="X30" s="1139"/>
      <c r="Y30" s="1139"/>
      <c r="Z30" s="1139"/>
      <c r="AA30" s="1139">
        <v>10</v>
      </c>
      <c r="AB30" s="1139"/>
      <c r="AC30" s="1139"/>
      <c r="AD30" s="1139"/>
      <c r="AE30" s="1140"/>
      <c r="AF30" s="1114">
        <v>10</v>
      </c>
      <c r="AG30" s="1115"/>
      <c r="AH30" s="1115"/>
      <c r="AI30" s="1115"/>
      <c r="AJ30" s="1116"/>
      <c r="AK30" s="1075">
        <v>2923</v>
      </c>
      <c r="AL30" s="1066"/>
      <c r="AM30" s="1066"/>
      <c r="AN30" s="1066"/>
      <c r="AO30" s="1066"/>
      <c r="AP30" s="1066" t="s">
        <v>537</v>
      </c>
      <c r="AQ30" s="1066"/>
      <c r="AR30" s="1066"/>
      <c r="AS30" s="1066"/>
      <c r="AT30" s="1066"/>
      <c r="AU30" s="1066" t="s">
        <v>537</v>
      </c>
      <c r="AV30" s="1066"/>
      <c r="AW30" s="1066"/>
      <c r="AX30" s="1066"/>
      <c r="AY30" s="1066"/>
      <c r="AZ30" s="1137" t="s">
        <v>537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43</v>
      </c>
      <c r="R31" s="1139"/>
      <c r="S31" s="1139"/>
      <c r="T31" s="1139"/>
      <c r="U31" s="1139"/>
      <c r="V31" s="1139">
        <v>39</v>
      </c>
      <c r="W31" s="1139"/>
      <c r="X31" s="1139"/>
      <c r="Y31" s="1139"/>
      <c r="Z31" s="1139"/>
      <c r="AA31" s="1139">
        <v>4</v>
      </c>
      <c r="AB31" s="1139"/>
      <c r="AC31" s="1139"/>
      <c r="AD31" s="1139"/>
      <c r="AE31" s="1140"/>
      <c r="AF31" s="1114">
        <v>4</v>
      </c>
      <c r="AG31" s="1115"/>
      <c r="AH31" s="1115"/>
      <c r="AI31" s="1115"/>
      <c r="AJ31" s="1116"/>
      <c r="AK31" s="1075" t="s">
        <v>537</v>
      </c>
      <c r="AL31" s="1066"/>
      <c r="AM31" s="1066"/>
      <c r="AN31" s="1066"/>
      <c r="AO31" s="1066"/>
      <c r="AP31" s="1066" t="s">
        <v>537</v>
      </c>
      <c r="AQ31" s="1066"/>
      <c r="AR31" s="1066"/>
      <c r="AS31" s="1066"/>
      <c r="AT31" s="1066"/>
      <c r="AU31" s="1066" t="s">
        <v>537</v>
      </c>
      <c r="AV31" s="1066"/>
      <c r="AW31" s="1066"/>
      <c r="AX31" s="1066"/>
      <c r="AY31" s="1066"/>
      <c r="AZ31" s="1137" t="s">
        <v>537</v>
      </c>
      <c r="BA31" s="1137"/>
      <c r="BB31" s="1137"/>
      <c r="BC31" s="1137"/>
      <c r="BD31" s="1137"/>
      <c r="BE31" s="1127" t="s">
        <v>422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3594</v>
      </c>
      <c r="R32" s="1139"/>
      <c r="S32" s="1139"/>
      <c r="T32" s="1139"/>
      <c r="U32" s="1139"/>
      <c r="V32" s="1139">
        <v>2983</v>
      </c>
      <c r="W32" s="1139"/>
      <c r="X32" s="1139"/>
      <c r="Y32" s="1139"/>
      <c r="Z32" s="1139"/>
      <c r="AA32" s="1139">
        <v>611</v>
      </c>
      <c r="AB32" s="1139"/>
      <c r="AC32" s="1139"/>
      <c r="AD32" s="1139"/>
      <c r="AE32" s="1140"/>
      <c r="AF32" s="1114">
        <v>1443</v>
      </c>
      <c r="AG32" s="1115"/>
      <c r="AH32" s="1115"/>
      <c r="AI32" s="1115"/>
      <c r="AJ32" s="1116"/>
      <c r="AK32" s="1075">
        <v>31</v>
      </c>
      <c r="AL32" s="1066"/>
      <c r="AM32" s="1066"/>
      <c r="AN32" s="1066"/>
      <c r="AO32" s="1066"/>
      <c r="AP32" s="1066">
        <v>6491</v>
      </c>
      <c r="AQ32" s="1066"/>
      <c r="AR32" s="1066"/>
      <c r="AS32" s="1066"/>
      <c r="AT32" s="1066"/>
      <c r="AU32" s="1066" t="s">
        <v>537</v>
      </c>
      <c r="AV32" s="1066"/>
      <c r="AW32" s="1066"/>
      <c r="AX32" s="1066"/>
      <c r="AY32" s="1066"/>
      <c r="AZ32" s="1137" t="s">
        <v>537</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5889</v>
      </c>
      <c r="R33" s="1139"/>
      <c r="S33" s="1139"/>
      <c r="T33" s="1139"/>
      <c r="U33" s="1139"/>
      <c r="V33" s="1139">
        <v>4905</v>
      </c>
      <c r="W33" s="1139"/>
      <c r="X33" s="1139"/>
      <c r="Y33" s="1139"/>
      <c r="Z33" s="1139"/>
      <c r="AA33" s="1139">
        <v>984</v>
      </c>
      <c r="AB33" s="1139"/>
      <c r="AC33" s="1139"/>
      <c r="AD33" s="1139"/>
      <c r="AE33" s="1140"/>
      <c r="AF33" s="1114">
        <v>1140</v>
      </c>
      <c r="AG33" s="1115"/>
      <c r="AH33" s="1115"/>
      <c r="AI33" s="1115"/>
      <c r="AJ33" s="1116"/>
      <c r="AK33" s="1075">
        <v>1849</v>
      </c>
      <c r="AL33" s="1066"/>
      <c r="AM33" s="1066"/>
      <c r="AN33" s="1066"/>
      <c r="AO33" s="1066"/>
      <c r="AP33" s="1066">
        <v>26397</v>
      </c>
      <c r="AQ33" s="1066"/>
      <c r="AR33" s="1066"/>
      <c r="AS33" s="1066"/>
      <c r="AT33" s="1066"/>
      <c r="AU33" s="1066" t="s">
        <v>537</v>
      </c>
      <c r="AV33" s="1066"/>
      <c r="AW33" s="1066"/>
      <c r="AX33" s="1066"/>
      <c r="AY33" s="1066"/>
      <c r="AZ33" s="1137" t="s">
        <v>537</v>
      </c>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418</v>
      </c>
      <c r="C34" s="1133"/>
      <c r="D34" s="1133"/>
      <c r="E34" s="1133"/>
      <c r="F34" s="1133"/>
      <c r="G34" s="1133"/>
      <c r="H34" s="1133"/>
      <c r="I34" s="1133"/>
      <c r="J34" s="1133"/>
      <c r="K34" s="1133"/>
      <c r="L34" s="1133"/>
      <c r="M34" s="1133"/>
      <c r="N34" s="1133"/>
      <c r="O34" s="1133"/>
      <c r="P34" s="1134"/>
      <c r="Q34" s="1138">
        <v>15693</v>
      </c>
      <c r="R34" s="1139"/>
      <c r="S34" s="1139"/>
      <c r="T34" s="1139"/>
      <c r="U34" s="1139"/>
      <c r="V34" s="1139">
        <v>14963</v>
      </c>
      <c r="W34" s="1139"/>
      <c r="X34" s="1139"/>
      <c r="Y34" s="1139"/>
      <c r="Z34" s="1139"/>
      <c r="AA34" s="1139">
        <v>730</v>
      </c>
      <c r="AB34" s="1139"/>
      <c r="AC34" s="1139"/>
      <c r="AD34" s="1139"/>
      <c r="AE34" s="1140"/>
      <c r="AF34" s="1114">
        <v>2352</v>
      </c>
      <c r="AG34" s="1115"/>
      <c r="AH34" s="1115"/>
      <c r="AI34" s="1115"/>
      <c r="AJ34" s="1116"/>
      <c r="AK34" s="1075">
        <v>1715</v>
      </c>
      <c r="AL34" s="1066"/>
      <c r="AM34" s="1066"/>
      <c r="AN34" s="1066"/>
      <c r="AO34" s="1066"/>
      <c r="AP34" s="1066">
        <v>1808</v>
      </c>
      <c r="AQ34" s="1066"/>
      <c r="AR34" s="1066"/>
      <c r="AS34" s="1066"/>
      <c r="AT34" s="1066"/>
      <c r="AU34" s="1066" t="s">
        <v>537</v>
      </c>
      <c r="AV34" s="1066"/>
      <c r="AW34" s="1066"/>
      <c r="AX34" s="1066"/>
      <c r="AY34" s="1066"/>
      <c r="AZ34" s="1137" t="s">
        <v>537</v>
      </c>
      <c r="BA34" s="1137"/>
      <c r="BB34" s="1137"/>
      <c r="BC34" s="1137"/>
      <c r="BD34" s="1137"/>
      <c r="BE34" s="1127" t="s">
        <v>419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420</v>
      </c>
      <c r="C35" s="1133"/>
      <c r="D35" s="1133"/>
      <c r="E35" s="1133"/>
      <c r="F35" s="1133"/>
      <c r="G35" s="1133"/>
      <c r="H35" s="1133"/>
      <c r="I35" s="1133"/>
      <c r="J35" s="1133"/>
      <c r="K35" s="1133"/>
      <c r="L35" s="1133"/>
      <c r="M35" s="1133"/>
      <c r="N35" s="1133"/>
      <c r="O35" s="1133"/>
      <c r="P35" s="1134"/>
      <c r="Q35" s="1138">
        <v>415</v>
      </c>
      <c r="R35" s="1139"/>
      <c r="S35" s="1139"/>
      <c r="T35" s="1139"/>
      <c r="U35" s="1139"/>
      <c r="V35" s="1139">
        <v>415</v>
      </c>
      <c r="W35" s="1139"/>
      <c r="X35" s="1139"/>
      <c r="Y35" s="1139"/>
      <c r="Z35" s="1139"/>
      <c r="AA35" s="1139" t="s">
        <v>537</v>
      </c>
      <c r="AB35" s="1139"/>
      <c r="AC35" s="1139"/>
      <c r="AD35" s="1139"/>
      <c r="AE35" s="1140"/>
      <c r="AF35" s="1114" t="s">
        <v>421</v>
      </c>
      <c r="AG35" s="1115"/>
      <c r="AH35" s="1115"/>
      <c r="AI35" s="1115"/>
      <c r="AJ35" s="1116"/>
      <c r="AK35" s="1075">
        <v>415</v>
      </c>
      <c r="AL35" s="1066"/>
      <c r="AM35" s="1066"/>
      <c r="AN35" s="1066"/>
      <c r="AO35" s="1066"/>
      <c r="AP35" s="1066" t="s">
        <v>537</v>
      </c>
      <c r="AQ35" s="1066"/>
      <c r="AR35" s="1066"/>
      <c r="AS35" s="1066"/>
      <c r="AT35" s="1066"/>
      <c r="AU35" s="1066" t="s">
        <v>537</v>
      </c>
      <c r="AV35" s="1066"/>
      <c r="AW35" s="1066"/>
      <c r="AX35" s="1066"/>
      <c r="AY35" s="1066"/>
      <c r="AZ35" s="1137" t="s">
        <v>537</v>
      </c>
      <c r="BA35" s="1137"/>
      <c r="BB35" s="1137"/>
      <c r="BC35" s="1137"/>
      <c r="BD35" s="1137"/>
      <c r="BE35" s="1127" t="s">
        <v>422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424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5075</v>
      </c>
      <c r="AG63" s="1054"/>
      <c r="AH63" s="1054"/>
      <c r="AI63" s="1054"/>
      <c r="AJ63" s="1125"/>
      <c r="AK63" s="1126"/>
      <c r="AL63" s="1058"/>
      <c r="AM63" s="1058"/>
      <c r="AN63" s="1058"/>
      <c r="AO63" s="1058"/>
      <c r="AP63" s="1054">
        <f>SUM(AP28:AT62)</f>
        <v>34696</v>
      </c>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425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427</v>
      </c>
      <c r="B66" s="1091"/>
      <c r="C66" s="1091"/>
      <c r="D66" s="1091"/>
      <c r="E66" s="1091"/>
      <c r="F66" s="1091"/>
      <c r="G66" s="1091"/>
      <c r="H66" s="1091"/>
      <c r="I66" s="1091"/>
      <c r="J66" s="1091"/>
      <c r="K66" s="1091"/>
      <c r="L66" s="1091"/>
      <c r="M66" s="1091"/>
      <c r="N66" s="1091"/>
      <c r="O66" s="1091"/>
      <c r="P66" s="1092"/>
      <c r="Q66" s="1096" t="s">
        <v>428</v>
      </c>
      <c r="R66" s="1097"/>
      <c r="S66" s="1097"/>
      <c r="T66" s="1097"/>
      <c r="U66" s="1098"/>
      <c r="V66" s="1096" t="s">
        <v>429</v>
      </c>
      <c r="W66" s="1097"/>
      <c r="X66" s="1097"/>
      <c r="Y66" s="1097"/>
      <c r="Z66" s="1098"/>
      <c r="AA66" s="1096" t="s">
        <v>430</v>
      </c>
      <c r="AB66" s="1097"/>
      <c r="AC66" s="1097"/>
      <c r="AD66" s="1097"/>
      <c r="AE66" s="1098"/>
      <c r="AF66" s="1102" t="s">
        <v>431</v>
      </c>
      <c r="AG66" s="1103"/>
      <c r="AH66" s="1103"/>
      <c r="AI66" s="1103"/>
      <c r="AJ66" s="1104"/>
      <c r="AK66" s="1096" t="s">
        <v>406</v>
      </c>
      <c r="AL66" s="1091"/>
      <c r="AM66" s="1091"/>
      <c r="AN66" s="1091"/>
      <c r="AO66" s="1092"/>
      <c r="AP66" s="1096" t="s">
        <v>432</v>
      </c>
      <c r="AQ66" s="1097"/>
      <c r="AR66" s="1097"/>
      <c r="AS66" s="1097"/>
      <c r="AT66" s="1098"/>
      <c r="AU66" s="1096" t="s">
        <v>433</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602</v>
      </c>
      <c r="C68" s="1081"/>
      <c r="D68" s="1081"/>
      <c r="E68" s="1081"/>
      <c r="F68" s="1081"/>
      <c r="G68" s="1081"/>
      <c r="H68" s="1081"/>
      <c r="I68" s="1081"/>
      <c r="J68" s="1081"/>
      <c r="K68" s="1081"/>
      <c r="L68" s="1081"/>
      <c r="M68" s="1081"/>
      <c r="N68" s="1081"/>
      <c r="O68" s="1081"/>
      <c r="P68" s="1082"/>
      <c r="Q68" s="1083">
        <v>618</v>
      </c>
      <c r="R68" s="1077"/>
      <c r="S68" s="1077"/>
      <c r="T68" s="1077"/>
      <c r="U68" s="1077"/>
      <c r="V68" s="1077">
        <v>579</v>
      </c>
      <c r="W68" s="1077"/>
      <c r="X68" s="1077"/>
      <c r="Y68" s="1077"/>
      <c r="Z68" s="1077"/>
      <c r="AA68" s="1077">
        <v>39</v>
      </c>
      <c r="AB68" s="1077"/>
      <c r="AC68" s="1077"/>
      <c r="AD68" s="1077"/>
      <c r="AE68" s="1077"/>
      <c r="AF68" s="1077">
        <v>39</v>
      </c>
      <c r="AG68" s="1077"/>
      <c r="AH68" s="1077"/>
      <c r="AI68" s="1077"/>
      <c r="AJ68" s="1077"/>
      <c r="AK68" s="1077">
        <v>115</v>
      </c>
      <c r="AL68" s="1077"/>
      <c r="AM68" s="1077"/>
      <c r="AN68" s="1077"/>
      <c r="AO68" s="1077"/>
      <c r="AP68" s="1077" t="s">
        <v>537</v>
      </c>
      <c r="AQ68" s="1077"/>
      <c r="AR68" s="1077"/>
      <c r="AS68" s="1077"/>
      <c r="AT68" s="1077"/>
      <c r="AU68" s="1077" t="s">
        <v>537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603</v>
      </c>
      <c r="C69" s="1070"/>
      <c r="D69" s="1070"/>
      <c r="E69" s="1070"/>
      <c r="F69" s="1070"/>
      <c r="G69" s="1070"/>
      <c r="H69" s="1070"/>
      <c r="I69" s="1070"/>
      <c r="J69" s="1070"/>
      <c r="K69" s="1070"/>
      <c r="L69" s="1070"/>
      <c r="M69" s="1070"/>
      <c r="N69" s="1070"/>
      <c r="O69" s="1070"/>
      <c r="P69" s="1071"/>
      <c r="Q69" s="1072">
        <v>5450</v>
      </c>
      <c r="R69" s="1066"/>
      <c r="S69" s="1066"/>
      <c r="T69" s="1066"/>
      <c r="U69" s="1066"/>
      <c r="V69" s="1066">
        <v>5450</v>
      </c>
      <c r="W69" s="1066"/>
      <c r="X69" s="1066"/>
      <c r="Y69" s="1066"/>
      <c r="Z69" s="1066"/>
      <c r="AA69" s="1066" t="s">
        <v>537</v>
      </c>
      <c r="AB69" s="1066"/>
      <c r="AC69" s="1066"/>
      <c r="AD69" s="1066"/>
      <c r="AE69" s="1066"/>
      <c r="AF69" s="1066" t="s">
        <v>537</v>
      </c>
      <c r="AG69" s="1066"/>
      <c r="AH69" s="1066"/>
      <c r="AI69" s="1066"/>
      <c r="AJ69" s="1066"/>
      <c r="AK69" s="1066">
        <v>1010</v>
      </c>
      <c r="AL69" s="1066"/>
      <c r="AM69" s="1066"/>
      <c r="AN69" s="1066"/>
      <c r="AO69" s="1066"/>
      <c r="AP69" s="1066">
        <v>1414</v>
      </c>
      <c r="AQ69" s="1066"/>
      <c r="AR69" s="1066"/>
      <c r="AS69" s="1066"/>
      <c r="AT69" s="1066"/>
      <c r="AU69" s="1066" t="s">
        <v>537</v>
      </c>
      <c r="AV69" s="1066"/>
      <c r="AW69" s="1066"/>
      <c r="AX69" s="1066"/>
      <c r="AY69" s="1066"/>
      <c r="AZ69" s="1067" t="s">
        <v>618</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603</v>
      </c>
      <c r="C70" s="1070"/>
      <c r="D70" s="1070"/>
      <c r="E70" s="1070"/>
      <c r="F70" s="1070"/>
      <c r="G70" s="1070"/>
      <c r="H70" s="1070"/>
      <c r="I70" s="1070"/>
      <c r="J70" s="1070"/>
      <c r="K70" s="1070"/>
      <c r="L70" s="1070"/>
      <c r="M70" s="1070"/>
      <c r="N70" s="1070"/>
      <c r="O70" s="1070"/>
      <c r="P70" s="1071"/>
      <c r="Q70" s="1072">
        <v>619</v>
      </c>
      <c r="R70" s="1066"/>
      <c r="S70" s="1066"/>
      <c r="T70" s="1066"/>
      <c r="U70" s="1066"/>
      <c r="V70" s="1066">
        <v>607</v>
      </c>
      <c r="W70" s="1066"/>
      <c r="X70" s="1066"/>
      <c r="Y70" s="1066"/>
      <c r="Z70" s="1066"/>
      <c r="AA70" s="1066">
        <v>12</v>
      </c>
      <c r="AB70" s="1066"/>
      <c r="AC70" s="1066"/>
      <c r="AD70" s="1066"/>
      <c r="AE70" s="1066"/>
      <c r="AF70" s="1066">
        <v>12</v>
      </c>
      <c r="AG70" s="1066"/>
      <c r="AH70" s="1066"/>
      <c r="AI70" s="1066"/>
      <c r="AJ70" s="1066"/>
      <c r="AK70" s="1066">
        <v>12</v>
      </c>
      <c r="AL70" s="1066"/>
      <c r="AM70" s="1066"/>
      <c r="AN70" s="1066"/>
      <c r="AO70" s="1066"/>
      <c r="AP70" s="1066">
        <v>703</v>
      </c>
      <c r="AQ70" s="1066"/>
      <c r="AR70" s="1066"/>
      <c r="AS70" s="1066"/>
      <c r="AT70" s="1066"/>
      <c r="AU70" s="1066" t="s">
        <v>537</v>
      </c>
      <c r="AV70" s="1066"/>
      <c r="AW70" s="1066"/>
      <c r="AX70" s="1066"/>
      <c r="AY70" s="1066"/>
      <c r="AZ70" s="1067" t="s">
        <v>619</v>
      </c>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604</v>
      </c>
      <c r="C71" s="1070"/>
      <c r="D71" s="1070"/>
      <c r="E71" s="1070"/>
      <c r="F71" s="1070"/>
      <c r="G71" s="1070"/>
      <c r="H71" s="1070"/>
      <c r="I71" s="1070"/>
      <c r="J71" s="1070"/>
      <c r="K71" s="1070"/>
      <c r="L71" s="1070"/>
      <c r="M71" s="1070"/>
      <c r="N71" s="1070"/>
      <c r="O71" s="1070"/>
      <c r="P71" s="1071"/>
      <c r="Q71" s="1072">
        <v>486</v>
      </c>
      <c r="R71" s="1066"/>
      <c r="S71" s="1066"/>
      <c r="T71" s="1066"/>
      <c r="U71" s="1066"/>
      <c r="V71" s="1066">
        <v>483</v>
      </c>
      <c r="W71" s="1066"/>
      <c r="X71" s="1066"/>
      <c r="Y71" s="1066"/>
      <c r="Z71" s="1066"/>
      <c r="AA71" s="1066">
        <v>4</v>
      </c>
      <c r="AB71" s="1066"/>
      <c r="AC71" s="1066"/>
      <c r="AD71" s="1066"/>
      <c r="AE71" s="1066"/>
      <c r="AF71" s="1066">
        <v>4</v>
      </c>
      <c r="AG71" s="1066"/>
      <c r="AH71" s="1066"/>
      <c r="AI71" s="1066"/>
      <c r="AJ71" s="1066"/>
      <c r="AK71" s="1066" t="s">
        <v>537</v>
      </c>
      <c r="AL71" s="1066"/>
      <c r="AM71" s="1066"/>
      <c r="AN71" s="1066"/>
      <c r="AO71" s="1066"/>
      <c r="AP71" s="1066" t="s">
        <v>537</v>
      </c>
      <c r="AQ71" s="1066"/>
      <c r="AR71" s="1066"/>
      <c r="AS71" s="1066"/>
      <c r="AT71" s="1066"/>
      <c r="AU71" s="1066" t="s">
        <v>537</v>
      </c>
      <c r="AV71" s="1066"/>
      <c r="AW71" s="1066"/>
      <c r="AX71" s="1066"/>
      <c r="AY71" s="1066"/>
      <c r="AZ71" s="1067" t="s">
        <v>620</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604</v>
      </c>
      <c r="C72" s="1070"/>
      <c r="D72" s="1070"/>
      <c r="E72" s="1070"/>
      <c r="F72" s="1070"/>
      <c r="G72" s="1070"/>
      <c r="H72" s="1070"/>
      <c r="I72" s="1070"/>
      <c r="J72" s="1070"/>
      <c r="K72" s="1070"/>
      <c r="L72" s="1070"/>
      <c r="M72" s="1070"/>
      <c r="N72" s="1070"/>
      <c r="O72" s="1070"/>
      <c r="P72" s="1071"/>
      <c r="Q72" s="1072">
        <v>440293</v>
      </c>
      <c r="R72" s="1066"/>
      <c r="S72" s="1066"/>
      <c r="T72" s="1066"/>
      <c r="U72" s="1066"/>
      <c r="V72" s="1066">
        <v>419504</v>
      </c>
      <c r="W72" s="1066"/>
      <c r="X72" s="1066"/>
      <c r="Y72" s="1066"/>
      <c r="Z72" s="1066"/>
      <c r="AA72" s="1066">
        <v>20789</v>
      </c>
      <c r="AB72" s="1066"/>
      <c r="AC72" s="1066"/>
      <c r="AD72" s="1066"/>
      <c r="AE72" s="1066"/>
      <c r="AF72" s="1066">
        <v>20789</v>
      </c>
      <c r="AG72" s="1066"/>
      <c r="AH72" s="1066"/>
      <c r="AI72" s="1066"/>
      <c r="AJ72" s="1066"/>
      <c r="AK72" s="1066">
        <v>358</v>
      </c>
      <c r="AL72" s="1066"/>
      <c r="AM72" s="1066"/>
      <c r="AN72" s="1066"/>
      <c r="AO72" s="1066"/>
      <c r="AP72" s="1066" t="s">
        <v>537</v>
      </c>
      <c r="AQ72" s="1066"/>
      <c r="AR72" s="1066"/>
      <c r="AS72" s="1066"/>
      <c r="AT72" s="1066"/>
      <c r="AU72" s="1066" t="s">
        <v>537</v>
      </c>
      <c r="AV72" s="1066"/>
      <c r="AW72" s="1066"/>
      <c r="AX72" s="1066"/>
      <c r="AY72" s="1066"/>
      <c r="AZ72" s="1067" t="s">
        <v>619</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605</v>
      </c>
      <c r="C73" s="1070"/>
      <c r="D73" s="1070"/>
      <c r="E73" s="1070"/>
      <c r="F73" s="1070"/>
      <c r="G73" s="1070"/>
      <c r="H73" s="1070"/>
      <c r="I73" s="1070"/>
      <c r="J73" s="1070"/>
      <c r="K73" s="1070"/>
      <c r="L73" s="1070"/>
      <c r="M73" s="1070"/>
      <c r="N73" s="1070"/>
      <c r="O73" s="1070"/>
      <c r="P73" s="1071"/>
      <c r="Q73" s="1072">
        <v>320</v>
      </c>
      <c r="R73" s="1066"/>
      <c r="S73" s="1066"/>
      <c r="T73" s="1066"/>
      <c r="U73" s="1066"/>
      <c r="V73" s="1066">
        <v>313</v>
      </c>
      <c r="W73" s="1066"/>
      <c r="X73" s="1066"/>
      <c r="Y73" s="1066"/>
      <c r="Z73" s="1066"/>
      <c r="AA73" s="1066">
        <v>7</v>
      </c>
      <c r="AB73" s="1066"/>
      <c r="AC73" s="1066"/>
      <c r="AD73" s="1066"/>
      <c r="AE73" s="1066"/>
      <c r="AF73" s="1066">
        <v>7</v>
      </c>
      <c r="AG73" s="1066"/>
      <c r="AH73" s="1066"/>
      <c r="AI73" s="1066"/>
      <c r="AJ73" s="1066"/>
      <c r="AK73" s="1066">
        <v>4</v>
      </c>
      <c r="AL73" s="1066"/>
      <c r="AM73" s="1066"/>
      <c r="AN73" s="1066"/>
      <c r="AO73" s="1066"/>
      <c r="AP73" s="1066" t="s">
        <v>537</v>
      </c>
      <c r="AQ73" s="1066"/>
      <c r="AR73" s="1066"/>
      <c r="AS73" s="1066"/>
      <c r="AT73" s="1066"/>
      <c r="AU73" s="1066" t="s">
        <v>537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434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20851</v>
      </c>
      <c r="AG88" s="1054"/>
      <c r="AH88" s="1054"/>
      <c r="AI88" s="1054"/>
      <c r="AJ88" s="1054"/>
      <c r="AK88" s="1058"/>
      <c r="AL88" s="1058"/>
      <c r="AM88" s="1058"/>
      <c r="AN88" s="1058"/>
      <c r="AO88" s="1058"/>
      <c r="AP88" s="1054">
        <f>SUM(AP68:AT87)</f>
        <v>2117</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638</v>
      </c>
      <c r="CS102" s="1046"/>
      <c r="CT102" s="1046"/>
      <c r="CU102" s="1046"/>
      <c r="CV102" s="1047"/>
      <c r="CW102" s="1045">
        <f>SUM(CW7:DA88)</f>
        <v>207</v>
      </c>
      <c r="CX102" s="1046"/>
      <c r="CY102" s="1046"/>
      <c r="CZ102" s="1046"/>
      <c r="DA102" s="1047"/>
      <c r="DB102" s="1045">
        <f>SUM(DB7:DF88)</f>
        <v>0</v>
      </c>
      <c r="DC102" s="1046"/>
      <c r="DD102" s="1046"/>
      <c r="DE102" s="1046"/>
      <c r="DF102" s="1047"/>
      <c r="DG102" s="1045">
        <f>SUM(DG7:DK88)</f>
        <v>720</v>
      </c>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311</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311</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311</v>
      </c>
      <c r="DR109" s="989"/>
      <c r="DS109" s="989"/>
      <c r="DT109" s="989"/>
      <c r="DU109" s="990"/>
      <c r="DV109" s="991" t="s">
        <v>445</v>
      </c>
      <c r="DW109" s="989"/>
      <c r="DX109" s="989"/>
      <c r="DY109" s="989"/>
      <c r="DZ109" s="1020"/>
    </row>
    <row r="110" spans="1:131" s="248" customFormat="1" ht="26.25" customHeight="1" x14ac:dyDescent="0.15">
      <c r="A110" s="891" t="s">
        <v>447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6671887</v>
      </c>
      <c r="AB110" s="982"/>
      <c r="AC110" s="982"/>
      <c r="AD110" s="982"/>
      <c r="AE110" s="983"/>
      <c r="AF110" s="984">
        <v>6667100</v>
      </c>
      <c r="AG110" s="982"/>
      <c r="AH110" s="982"/>
      <c r="AI110" s="982"/>
      <c r="AJ110" s="983"/>
      <c r="AK110" s="984">
        <v>6658877</v>
      </c>
      <c r="AL110" s="982"/>
      <c r="AM110" s="982"/>
      <c r="AN110" s="982"/>
      <c r="AO110" s="983"/>
      <c r="AP110" s="985">
        <v>14.3</v>
      </c>
      <c r="AQ110" s="986"/>
      <c r="AR110" s="986"/>
      <c r="AS110" s="986"/>
      <c r="AT110" s="987"/>
      <c r="AU110" s="1021" t="s">
        <v>72</v>
      </c>
      <c r="AV110" s="1022"/>
      <c r="AW110" s="1022"/>
      <c r="AX110" s="1022"/>
      <c r="AY110" s="1022"/>
      <c r="AZ110" s="947" t="s">
        <v>448</v>
      </c>
      <c r="BA110" s="892"/>
      <c r="BB110" s="892"/>
      <c r="BC110" s="892"/>
      <c r="BD110" s="892"/>
      <c r="BE110" s="892"/>
      <c r="BF110" s="892"/>
      <c r="BG110" s="892"/>
      <c r="BH110" s="892"/>
      <c r="BI110" s="892"/>
      <c r="BJ110" s="892"/>
      <c r="BK110" s="892"/>
      <c r="BL110" s="892"/>
      <c r="BM110" s="892"/>
      <c r="BN110" s="892"/>
      <c r="BO110" s="892"/>
      <c r="BP110" s="893"/>
      <c r="BQ110" s="948">
        <v>75609533</v>
      </c>
      <c r="BR110" s="929"/>
      <c r="BS110" s="929"/>
      <c r="BT110" s="929"/>
      <c r="BU110" s="929"/>
      <c r="BV110" s="929">
        <v>82185397</v>
      </c>
      <c r="BW110" s="929"/>
      <c r="BX110" s="929"/>
      <c r="BY110" s="929"/>
      <c r="BZ110" s="929"/>
      <c r="CA110" s="929">
        <v>87227169</v>
      </c>
      <c r="CB110" s="929"/>
      <c r="CC110" s="929"/>
      <c r="CD110" s="929"/>
      <c r="CE110" s="929"/>
      <c r="CF110" s="953">
        <v>187.9</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451</v>
      </c>
      <c r="DH110" s="929"/>
      <c r="DI110" s="929"/>
      <c r="DJ110" s="929"/>
      <c r="DK110" s="929"/>
      <c r="DL110" s="929" t="s">
        <v>452</v>
      </c>
      <c r="DM110" s="929"/>
      <c r="DN110" s="929"/>
      <c r="DO110" s="929"/>
      <c r="DP110" s="929"/>
      <c r="DQ110" s="929" t="s">
        <v>453</v>
      </c>
      <c r="DR110" s="929"/>
      <c r="DS110" s="929"/>
      <c r="DT110" s="929"/>
      <c r="DU110" s="929"/>
      <c r="DV110" s="930" t="s">
        <v>451</v>
      </c>
      <c r="DW110" s="930"/>
      <c r="DX110" s="930"/>
      <c r="DY110" s="930"/>
      <c r="DZ110" s="931"/>
    </row>
    <row r="111" spans="1:131" s="248" customFormat="1" ht="26.25" customHeight="1" x14ac:dyDescent="0.15">
      <c r="A111" s="858" t="s">
        <v>454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453</v>
      </c>
      <c r="AB111" s="1010"/>
      <c r="AC111" s="1010"/>
      <c r="AD111" s="1010"/>
      <c r="AE111" s="1011"/>
      <c r="AF111" s="1012" t="s">
        <v>452</v>
      </c>
      <c r="AG111" s="1010"/>
      <c r="AH111" s="1010"/>
      <c r="AI111" s="1010"/>
      <c r="AJ111" s="1011"/>
      <c r="AK111" s="1012" t="s">
        <v>452</v>
      </c>
      <c r="AL111" s="1010"/>
      <c r="AM111" s="1010"/>
      <c r="AN111" s="1010"/>
      <c r="AO111" s="1011"/>
      <c r="AP111" s="1013" t="s">
        <v>453</v>
      </c>
      <c r="AQ111" s="1014"/>
      <c r="AR111" s="1014"/>
      <c r="AS111" s="1014"/>
      <c r="AT111" s="1015"/>
      <c r="AU111" s="1023"/>
      <c r="AV111" s="1024"/>
      <c r="AW111" s="1024"/>
      <c r="AX111" s="1024"/>
      <c r="AY111" s="1024"/>
      <c r="AZ111" s="899" t="s">
        <v>455</v>
      </c>
      <c r="BA111" s="834"/>
      <c r="BB111" s="834"/>
      <c r="BC111" s="834"/>
      <c r="BD111" s="834"/>
      <c r="BE111" s="834"/>
      <c r="BF111" s="834"/>
      <c r="BG111" s="834"/>
      <c r="BH111" s="834"/>
      <c r="BI111" s="834"/>
      <c r="BJ111" s="834"/>
      <c r="BK111" s="834"/>
      <c r="BL111" s="834"/>
      <c r="BM111" s="834"/>
      <c r="BN111" s="834"/>
      <c r="BO111" s="834"/>
      <c r="BP111" s="835"/>
      <c r="BQ111" s="900">
        <v>3022252</v>
      </c>
      <c r="BR111" s="901"/>
      <c r="BS111" s="901"/>
      <c r="BT111" s="901"/>
      <c r="BU111" s="901"/>
      <c r="BV111" s="901">
        <v>2319988</v>
      </c>
      <c r="BW111" s="901"/>
      <c r="BX111" s="901"/>
      <c r="BY111" s="901"/>
      <c r="BZ111" s="901"/>
      <c r="CA111" s="901">
        <v>2013408</v>
      </c>
      <c r="CB111" s="901"/>
      <c r="CC111" s="901"/>
      <c r="CD111" s="901"/>
      <c r="CE111" s="901"/>
      <c r="CF111" s="962">
        <v>4.3</v>
      </c>
      <c r="CG111" s="963"/>
      <c r="CH111" s="963"/>
      <c r="CI111" s="963"/>
      <c r="CJ111" s="963"/>
      <c r="CK111" s="1018"/>
      <c r="CL111" s="905"/>
      <c r="CM111" s="908" t="s">
        <v>456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457</v>
      </c>
      <c r="DH111" s="901"/>
      <c r="DI111" s="901"/>
      <c r="DJ111" s="901"/>
      <c r="DK111" s="901"/>
      <c r="DL111" s="901" t="s">
        <v>457</v>
      </c>
      <c r="DM111" s="901"/>
      <c r="DN111" s="901"/>
      <c r="DO111" s="901"/>
      <c r="DP111" s="901"/>
      <c r="DQ111" s="901" t="s">
        <v>457</v>
      </c>
      <c r="DR111" s="901"/>
      <c r="DS111" s="901"/>
      <c r="DT111" s="901"/>
      <c r="DU111" s="901"/>
      <c r="DV111" s="878" t="s">
        <v>458</v>
      </c>
      <c r="DW111" s="878"/>
      <c r="DX111" s="878"/>
      <c r="DY111" s="878"/>
      <c r="DZ111" s="879"/>
    </row>
    <row r="112" spans="1:131" s="248" customFormat="1" ht="26.25" customHeight="1" x14ac:dyDescent="0.15">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457</v>
      </c>
      <c r="AB112" s="864"/>
      <c r="AC112" s="864"/>
      <c r="AD112" s="864"/>
      <c r="AE112" s="865"/>
      <c r="AF112" s="866" t="s">
        <v>457</v>
      </c>
      <c r="AG112" s="864"/>
      <c r="AH112" s="864"/>
      <c r="AI112" s="864"/>
      <c r="AJ112" s="865"/>
      <c r="AK112" s="866" t="s">
        <v>461</v>
      </c>
      <c r="AL112" s="864"/>
      <c r="AM112" s="864"/>
      <c r="AN112" s="864"/>
      <c r="AO112" s="865"/>
      <c r="AP112" s="911" t="s">
        <v>462</v>
      </c>
      <c r="AQ112" s="912"/>
      <c r="AR112" s="912"/>
      <c r="AS112" s="912"/>
      <c r="AT112" s="913"/>
      <c r="AU112" s="1023"/>
      <c r="AV112" s="1024"/>
      <c r="AW112" s="1024"/>
      <c r="AX112" s="1024"/>
      <c r="AY112" s="1024"/>
      <c r="AZ112" s="899" t="s">
        <v>463</v>
      </c>
      <c r="BA112" s="834"/>
      <c r="BB112" s="834"/>
      <c r="BC112" s="834"/>
      <c r="BD112" s="834"/>
      <c r="BE112" s="834"/>
      <c r="BF112" s="834"/>
      <c r="BG112" s="834"/>
      <c r="BH112" s="834"/>
      <c r="BI112" s="834"/>
      <c r="BJ112" s="834"/>
      <c r="BK112" s="834"/>
      <c r="BL112" s="834"/>
      <c r="BM112" s="834"/>
      <c r="BN112" s="834"/>
      <c r="BO112" s="834"/>
      <c r="BP112" s="835"/>
      <c r="BQ112" s="900">
        <v>16232611</v>
      </c>
      <c r="BR112" s="901"/>
      <c r="BS112" s="901"/>
      <c r="BT112" s="901"/>
      <c r="BU112" s="901"/>
      <c r="BV112" s="901">
        <v>14569595</v>
      </c>
      <c r="BW112" s="901"/>
      <c r="BX112" s="901"/>
      <c r="BY112" s="901"/>
      <c r="BZ112" s="901"/>
      <c r="CA112" s="901">
        <v>12709270</v>
      </c>
      <c r="CB112" s="901"/>
      <c r="CC112" s="901"/>
      <c r="CD112" s="901"/>
      <c r="CE112" s="901"/>
      <c r="CF112" s="962">
        <v>27.4</v>
      </c>
      <c r="CG112" s="963"/>
      <c r="CH112" s="963"/>
      <c r="CI112" s="963"/>
      <c r="CJ112" s="963"/>
      <c r="CK112" s="1018"/>
      <c r="CL112" s="905"/>
      <c r="CM112" s="908" t="s">
        <v>464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465</v>
      </c>
      <c r="DH112" s="901"/>
      <c r="DI112" s="901"/>
      <c r="DJ112" s="901"/>
      <c r="DK112" s="901"/>
      <c r="DL112" s="901" t="s">
        <v>457</v>
      </c>
      <c r="DM112" s="901"/>
      <c r="DN112" s="901"/>
      <c r="DO112" s="901"/>
      <c r="DP112" s="901"/>
      <c r="DQ112" s="901" t="s">
        <v>458</v>
      </c>
      <c r="DR112" s="901"/>
      <c r="DS112" s="901"/>
      <c r="DT112" s="901"/>
      <c r="DU112" s="901"/>
      <c r="DV112" s="878" t="s">
        <v>458</v>
      </c>
      <c r="DW112" s="878"/>
      <c r="DX112" s="878"/>
      <c r="DY112" s="878"/>
      <c r="DZ112" s="879"/>
    </row>
    <row r="113" spans="1:130" s="248" customFormat="1" ht="26.25" customHeight="1" x14ac:dyDescent="0.15">
      <c r="A113" s="1005"/>
      <c r="B113" s="1006"/>
      <c r="C113" s="834" t="s">
        <v>466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1809029</v>
      </c>
      <c r="AB113" s="1010"/>
      <c r="AC113" s="1010"/>
      <c r="AD113" s="1010"/>
      <c r="AE113" s="1011"/>
      <c r="AF113" s="1012">
        <v>1660417</v>
      </c>
      <c r="AG113" s="1010"/>
      <c r="AH113" s="1010"/>
      <c r="AI113" s="1010"/>
      <c r="AJ113" s="1011"/>
      <c r="AK113" s="1012">
        <v>1478808</v>
      </c>
      <c r="AL113" s="1010"/>
      <c r="AM113" s="1010"/>
      <c r="AN113" s="1010"/>
      <c r="AO113" s="1011"/>
      <c r="AP113" s="1013">
        <v>3.2</v>
      </c>
      <c r="AQ113" s="1014"/>
      <c r="AR113" s="1014"/>
      <c r="AS113" s="1014"/>
      <c r="AT113" s="1015"/>
      <c r="AU113" s="1023"/>
      <c r="AV113" s="1024"/>
      <c r="AW113" s="1024"/>
      <c r="AX113" s="1024"/>
      <c r="AY113" s="1024"/>
      <c r="AZ113" s="899" t="s">
        <v>467</v>
      </c>
      <c r="BA113" s="834"/>
      <c r="BB113" s="834"/>
      <c r="BC113" s="834"/>
      <c r="BD113" s="834"/>
      <c r="BE113" s="834"/>
      <c r="BF113" s="834"/>
      <c r="BG113" s="834"/>
      <c r="BH113" s="834"/>
      <c r="BI113" s="834"/>
      <c r="BJ113" s="834"/>
      <c r="BK113" s="834"/>
      <c r="BL113" s="834"/>
      <c r="BM113" s="834"/>
      <c r="BN113" s="834"/>
      <c r="BO113" s="834"/>
      <c r="BP113" s="835"/>
      <c r="BQ113" s="900">
        <v>490216</v>
      </c>
      <c r="BR113" s="901"/>
      <c r="BS113" s="901"/>
      <c r="BT113" s="901"/>
      <c r="BU113" s="901"/>
      <c r="BV113" s="901">
        <v>455674</v>
      </c>
      <c r="BW113" s="901"/>
      <c r="BX113" s="901"/>
      <c r="BY113" s="901"/>
      <c r="BZ113" s="901"/>
      <c r="CA113" s="901">
        <v>396035</v>
      </c>
      <c r="CB113" s="901"/>
      <c r="CC113" s="901"/>
      <c r="CD113" s="901"/>
      <c r="CE113" s="901"/>
      <c r="CF113" s="962">
        <v>0.9</v>
      </c>
      <c r="CG113" s="963"/>
      <c r="CH113" s="963"/>
      <c r="CI113" s="963"/>
      <c r="CJ113" s="963"/>
      <c r="CK113" s="1018"/>
      <c r="CL113" s="905"/>
      <c r="CM113" s="908" t="s">
        <v>468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1221365</v>
      </c>
      <c r="DH113" s="864"/>
      <c r="DI113" s="864"/>
      <c r="DJ113" s="864"/>
      <c r="DK113" s="865"/>
      <c r="DL113" s="866">
        <v>957722</v>
      </c>
      <c r="DM113" s="864"/>
      <c r="DN113" s="864"/>
      <c r="DO113" s="864"/>
      <c r="DP113" s="865"/>
      <c r="DQ113" s="866">
        <v>698456</v>
      </c>
      <c r="DR113" s="864"/>
      <c r="DS113" s="864"/>
      <c r="DT113" s="864"/>
      <c r="DU113" s="865"/>
      <c r="DV113" s="911">
        <v>1.5</v>
      </c>
      <c r="DW113" s="912"/>
      <c r="DX113" s="912"/>
      <c r="DY113" s="912"/>
      <c r="DZ113" s="913"/>
    </row>
    <row r="114" spans="1:130" s="248" customFormat="1" ht="26.25" customHeight="1" x14ac:dyDescent="0.15">
      <c r="A114" s="1005"/>
      <c r="B114" s="1006"/>
      <c r="C114" s="834" t="s">
        <v>469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104703</v>
      </c>
      <c r="AB114" s="864"/>
      <c r="AC114" s="864"/>
      <c r="AD114" s="864"/>
      <c r="AE114" s="865"/>
      <c r="AF114" s="866">
        <v>92203</v>
      </c>
      <c r="AG114" s="864"/>
      <c r="AH114" s="864"/>
      <c r="AI114" s="864"/>
      <c r="AJ114" s="865"/>
      <c r="AK114" s="866">
        <v>96330</v>
      </c>
      <c r="AL114" s="864"/>
      <c r="AM114" s="864"/>
      <c r="AN114" s="864"/>
      <c r="AO114" s="865"/>
      <c r="AP114" s="911">
        <v>0.2</v>
      </c>
      <c r="AQ114" s="912"/>
      <c r="AR114" s="912"/>
      <c r="AS114" s="912"/>
      <c r="AT114" s="913"/>
      <c r="AU114" s="1023"/>
      <c r="AV114" s="1024"/>
      <c r="AW114" s="1024"/>
      <c r="AX114" s="1024"/>
      <c r="AY114" s="1024"/>
      <c r="AZ114" s="899" t="s">
        <v>470</v>
      </c>
      <c r="BA114" s="834"/>
      <c r="BB114" s="834"/>
      <c r="BC114" s="834"/>
      <c r="BD114" s="834"/>
      <c r="BE114" s="834"/>
      <c r="BF114" s="834"/>
      <c r="BG114" s="834"/>
      <c r="BH114" s="834"/>
      <c r="BI114" s="834"/>
      <c r="BJ114" s="834"/>
      <c r="BK114" s="834"/>
      <c r="BL114" s="834"/>
      <c r="BM114" s="834"/>
      <c r="BN114" s="834"/>
      <c r="BO114" s="834"/>
      <c r="BP114" s="835"/>
      <c r="BQ114" s="900">
        <v>13712522</v>
      </c>
      <c r="BR114" s="901"/>
      <c r="BS114" s="901"/>
      <c r="BT114" s="901"/>
      <c r="BU114" s="901"/>
      <c r="BV114" s="901">
        <v>13924752</v>
      </c>
      <c r="BW114" s="901"/>
      <c r="BX114" s="901"/>
      <c r="BY114" s="901"/>
      <c r="BZ114" s="901"/>
      <c r="CA114" s="901">
        <v>14157643</v>
      </c>
      <c r="CB114" s="901"/>
      <c r="CC114" s="901"/>
      <c r="CD114" s="901"/>
      <c r="CE114" s="901"/>
      <c r="CF114" s="962">
        <v>30.5</v>
      </c>
      <c r="CG114" s="963"/>
      <c r="CH114" s="963"/>
      <c r="CI114" s="963"/>
      <c r="CJ114" s="963"/>
      <c r="CK114" s="1018"/>
      <c r="CL114" s="905"/>
      <c r="CM114" s="908" t="s">
        <v>471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399</v>
      </c>
      <c r="DH114" s="864"/>
      <c r="DI114" s="864"/>
      <c r="DJ114" s="864"/>
      <c r="DK114" s="865"/>
      <c r="DL114" s="866" t="s">
        <v>399</v>
      </c>
      <c r="DM114" s="864"/>
      <c r="DN114" s="864"/>
      <c r="DO114" s="864"/>
      <c r="DP114" s="865"/>
      <c r="DQ114" s="866" t="s">
        <v>457</v>
      </c>
      <c r="DR114" s="864"/>
      <c r="DS114" s="864"/>
      <c r="DT114" s="864"/>
      <c r="DU114" s="865"/>
      <c r="DV114" s="911" t="s">
        <v>472</v>
      </c>
      <c r="DW114" s="912"/>
      <c r="DX114" s="912"/>
      <c r="DY114" s="912"/>
      <c r="DZ114" s="913"/>
    </row>
    <row r="115" spans="1:130" s="248" customFormat="1" ht="26.25" customHeight="1" x14ac:dyDescent="0.15">
      <c r="A115" s="1005"/>
      <c r="B115" s="1006"/>
      <c r="C115" s="834" t="s">
        <v>473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423691</v>
      </c>
      <c r="AB115" s="1010"/>
      <c r="AC115" s="1010"/>
      <c r="AD115" s="1010"/>
      <c r="AE115" s="1011"/>
      <c r="AF115" s="1012">
        <v>405865</v>
      </c>
      <c r="AG115" s="1010"/>
      <c r="AH115" s="1010"/>
      <c r="AI115" s="1010"/>
      <c r="AJ115" s="1011"/>
      <c r="AK115" s="1012">
        <v>371463</v>
      </c>
      <c r="AL115" s="1010"/>
      <c r="AM115" s="1010"/>
      <c r="AN115" s="1010"/>
      <c r="AO115" s="1011"/>
      <c r="AP115" s="1013">
        <v>0.8</v>
      </c>
      <c r="AQ115" s="1014"/>
      <c r="AR115" s="1014"/>
      <c r="AS115" s="1014"/>
      <c r="AT115" s="1015"/>
      <c r="AU115" s="1023"/>
      <c r="AV115" s="1024"/>
      <c r="AW115" s="1024"/>
      <c r="AX115" s="1024"/>
      <c r="AY115" s="1024"/>
      <c r="AZ115" s="899" t="s">
        <v>474</v>
      </c>
      <c r="BA115" s="834"/>
      <c r="BB115" s="834"/>
      <c r="BC115" s="834"/>
      <c r="BD115" s="834"/>
      <c r="BE115" s="834"/>
      <c r="BF115" s="834"/>
      <c r="BG115" s="834"/>
      <c r="BH115" s="834"/>
      <c r="BI115" s="834"/>
      <c r="BJ115" s="834"/>
      <c r="BK115" s="834"/>
      <c r="BL115" s="834"/>
      <c r="BM115" s="834"/>
      <c r="BN115" s="834"/>
      <c r="BO115" s="834"/>
      <c r="BP115" s="835"/>
      <c r="BQ115" s="900" t="s">
        <v>461</v>
      </c>
      <c r="BR115" s="901"/>
      <c r="BS115" s="901"/>
      <c r="BT115" s="901"/>
      <c r="BU115" s="901"/>
      <c r="BV115" s="901" t="s">
        <v>457</v>
      </c>
      <c r="BW115" s="901"/>
      <c r="BX115" s="901"/>
      <c r="BY115" s="901"/>
      <c r="BZ115" s="901"/>
      <c r="CA115" s="901" t="s">
        <v>465</v>
      </c>
      <c r="CB115" s="901"/>
      <c r="CC115" s="901"/>
      <c r="CD115" s="901"/>
      <c r="CE115" s="901"/>
      <c r="CF115" s="962" t="s">
        <v>458</v>
      </c>
      <c r="CG115" s="963"/>
      <c r="CH115" s="963"/>
      <c r="CI115" s="963"/>
      <c r="CJ115" s="963"/>
      <c r="CK115" s="1018"/>
      <c r="CL115" s="905"/>
      <c r="CM115" s="899" t="s">
        <v>475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925455</v>
      </c>
      <c r="DH115" s="864"/>
      <c r="DI115" s="864"/>
      <c r="DJ115" s="864"/>
      <c r="DK115" s="865"/>
      <c r="DL115" s="866">
        <v>645037</v>
      </c>
      <c r="DM115" s="864"/>
      <c r="DN115" s="864"/>
      <c r="DO115" s="864"/>
      <c r="DP115" s="865"/>
      <c r="DQ115" s="866">
        <v>719706</v>
      </c>
      <c r="DR115" s="864"/>
      <c r="DS115" s="864"/>
      <c r="DT115" s="864"/>
      <c r="DU115" s="865"/>
      <c r="DV115" s="911">
        <v>1.6</v>
      </c>
      <c r="DW115" s="912"/>
      <c r="DX115" s="912"/>
      <c r="DY115" s="912"/>
      <c r="DZ115" s="913"/>
    </row>
    <row r="116" spans="1:130" s="248" customFormat="1" ht="26.25" customHeight="1" x14ac:dyDescent="0.15">
      <c r="A116" s="1007"/>
      <c r="B116" s="1008"/>
      <c r="C116" s="967" t="s">
        <v>476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457</v>
      </c>
      <c r="AB116" s="864"/>
      <c r="AC116" s="864"/>
      <c r="AD116" s="864"/>
      <c r="AE116" s="865"/>
      <c r="AF116" s="866" t="s">
        <v>477</v>
      </c>
      <c r="AG116" s="864"/>
      <c r="AH116" s="864"/>
      <c r="AI116" s="864"/>
      <c r="AJ116" s="865"/>
      <c r="AK116" s="866" t="s">
        <v>461</v>
      </c>
      <c r="AL116" s="864"/>
      <c r="AM116" s="864"/>
      <c r="AN116" s="864"/>
      <c r="AO116" s="865"/>
      <c r="AP116" s="911" t="s">
        <v>477</v>
      </c>
      <c r="AQ116" s="912"/>
      <c r="AR116" s="912"/>
      <c r="AS116" s="912"/>
      <c r="AT116" s="913"/>
      <c r="AU116" s="1023"/>
      <c r="AV116" s="1024"/>
      <c r="AW116" s="1024"/>
      <c r="AX116" s="1024"/>
      <c r="AY116" s="1024"/>
      <c r="AZ116" s="950" t="s">
        <v>478</v>
      </c>
      <c r="BA116" s="951"/>
      <c r="BB116" s="951"/>
      <c r="BC116" s="951"/>
      <c r="BD116" s="951"/>
      <c r="BE116" s="951"/>
      <c r="BF116" s="951"/>
      <c r="BG116" s="951"/>
      <c r="BH116" s="951"/>
      <c r="BI116" s="951"/>
      <c r="BJ116" s="951"/>
      <c r="BK116" s="951"/>
      <c r="BL116" s="951"/>
      <c r="BM116" s="951"/>
      <c r="BN116" s="951"/>
      <c r="BO116" s="951"/>
      <c r="BP116" s="952"/>
      <c r="BQ116" s="900" t="s">
        <v>477</v>
      </c>
      <c r="BR116" s="901"/>
      <c r="BS116" s="901"/>
      <c r="BT116" s="901"/>
      <c r="BU116" s="901"/>
      <c r="BV116" s="901" t="s">
        <v>461</v>
      </c>
      <c r="BW116" s="901"/>
      <c r="BX116" s="901"/>
      <c r="BY116" s="901"/>
      <c r="BZ116" s="901"/>
      <c r="CA116" s="901" t="s">
        <v>465</v>
      </c>
      <c r="CB116" s="901"/>
      <c r="CC116" s="901"/>
      <c r="CD116" s="901"/>
      <c r="CE116" s="901"/>
      <c r="CF116" s="962" t="s">
        <v>399</v>
      </c>
      <c r="CG116" s="963"/>
      <c r="CH116" s="963"/>
      <c r="CI116" s="963"/>
      <c r="CJ116" s="963"/>
      <c r="CK116" s="1018"/>
      <c r="CL116" s="905"/>
      <c r="CM116" s="908" t="s">
        <v>479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202675</v>
      </c>
      <c r="DH116" s="864"/>
      <c r="DI116" s="864"/>
      <c r="DJ116" s="864"/>
      <c r="DK116" s="865"/>
      <c r="DL116" s="866">
        <v>180627</v>
      </c>
      <c r="DM116" s="864"/>
      <c r="DN116" s="864"/>
      <c r="DO116" s="864"/>
      <c r="DP116" s="865"/>
      <c r="DQ116" s="866">
        <v>160117</v>
      </c>
      <c r="DR116" s="864"/>
      <c r="DS116" s="864"/>
      <c r="DT116" s="864"/>
      <c r="DU116" s="865"/>
      <c r="DV116" s="911">
        <v>0.3</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480</v>
      </c>
      <c r="Z117" s="990"/>
      <c r="AA117" s="995">
        <v>9009310</v>
      </c>
      <c r="AB117" s="996"/>
      <c r="AC117" s="996"/>
      <c r="AD117" s="996"/>
      <c r="AE117" s="997"/>
      <c r="AF117" s="998">
        <v>8825585</v>
      </c>
      <c r="AG117" s="996"/>
      <c r="AH117" s="996"/>
      <c r="AI117" s="996"/>
      <c r="AJ117" s="997"/>
      <c r="AK117" s="998">
        <v>8605478</v>
      </c>
      <c r="AL117" s="996"/>
      <c r="AM117" s="996"/>
      <c r="AN117" s="996"/>
      <c r="AO117" s="997"/>
      <c r="AP117" s="999"/>
      <c r="AQ117" s="1000"/>
      <c r="AR117" s="1000"/>
      <c r="AS117" s="1000"/>
      <c r="AT117" s="1001"/>
      <c r="AU117" s="1023"/>
      <c r="AV117" s="1024"/>
      <c r="AW117" s="1024"/>
      <c r="AX117" s="1024"/>
      <c r="AY117" s="1024"/>
      <c r="AZ117" s="950" t="s">
        <v>481</v>
      </c>
      <c r="BA117" s="951"/>
      <c r="BB117" s="951"/>
      <c r="BC117" s="951"/>
      <c r="BD117" s="951"/>
      <c r="BE117" s="951"/>
      <c r="BF117" s="951"/>
      <c r="BG117" s="951"/>
      <c r="BH117" s="951"/>
      <c r="BI117" s="951"/>
      <c r="BJ117" s="951"/>
      <c r="BK117" s="951"/>
      <c r="BL117" s="951"/>
      <c r="BM117" s="951"/>
      <c r="BN117" s="951"/>
      <c r="BO117" s="951"/>
      <c r="BP117" s="952"/>
      <c r="BQ117" s="900" t="s">
        <v>477</v>
      </c>
      <c r="BR117" s="901"/>
      <c r="BS117" s="901"/>
      <c r="BT117" s="901"/>
      <c r="BU117" s="901"/>
      <c r="BV117" s="901" t="s">
        <v>482</v>
      </c>
      <c r="BW117" s="901"/>
      <c r="BX117" s="901"/>
      <c r="BY117" s="901"/>
      <c r="BZ117" s="901"/>
      <c r="CA117" s="901" t="s">
        <v>458</v>
      </c>
      <c r="CB117" s="901"/>
      <c r="CC117" s="901"/>
      <c r="CD117" s="901"/>
      <c r="CE117" s="901"/>
      <c r="CF117" s="962" t="s">
        <v>477</v>
      </c>
      <c r="CG117" s="963"/>
      <c r="CH117" s="963"/>
      <c r="CI117" s="963"/>
      <c r="CJ117" s="963"/>
      <c r="CK117" s="1018"/>
      <c r="CL117" s="905"/>
      <c r="CM117" s="908" t="s">
        <v>483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458</v>
      </c>
      <c r="DH117" s="864"/>
      <c r="DI117" s="864"/>
      <c r="DJ117" s="864"/>
      <c r="DK117" s="865"/>
      <c r="DL117" s="866" t="s">
        <v>461</v>
      </c>
      <c r="DM117" s="864"/>
      <c r="DN117" s="864"/>
      <c r="DO117" s="864"/>
      <c r="DP117" s="865"/>
      <c r="DQ117" s="866" t="s">
        <v>461</v>
      </c>
      <c r="DR117" s="864"/>
      <c r="DS117" s="864"/>
      <c r="DT117" s="864"/>
      <c r="DU117" s="865"/>
      <c r="DV117" s="911" t="s">
        <v>457</v>
      </c>
      <c r="DW117" s="912"/>
      <c r="DX117" s="912"/>
      <c r="DY117" s="912"/>
      <c r="DZ117" s="913"/>
    </row>
    <row r="118" spans="1:130" s="248" customFormat="1" ht="26.25" customHeight="1" x14ac:dyDescent="0.15">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311</v>
      </c>
      <c r="AL118" s="989"/>
      <c r="AM118" s="989"/>
      <c r="AN118" s="989"/>
      <c r="AO118" s="990"/>
      <c r="AP118" s="992" t="s">
        <v>445</v>
      </c>
      <c r="AQ118" s="993"/>
      <c r="AR118" s="993"/>
      <c r="AS118" s="993"/>
      <c r="AT118" s="994"/>
      <c r="AU118" s="1023"/>
      <c r="AV118" s="1024"/>
      <c r="AW118" s="1024"/>
      <c r="AX118" s="1024"/>
      <c r="AY118" s="1024"/>
      <c r="AZ118" s="966" t="s">
        <v>484</v>
      </c>
      <c r="BA118" s="967"/>
      <c r="BB118" s="967"/>
      <c r="BC118" s="967"/>
      <c r="BD118" s="967"/>
      <c r="BE118" s="967"/>
      <c r="BF118" s="967"/>
      <c r="BG118" s="967"/>
      <c r="BH118" s="967"/>
      <c r="BI118" s="967"/>
      <c r="BJ118" s="967"/>
      <c r="BK118" s="967"/>
      <c r="BL118" s="967"/>
      <c r="BM118" s="967"/>
      <c r="BN118" s="967"/>
      <c r="BO118" s="967"/>
      <c r="BP118" s="968"/>
      <c r="BQ118" s="969" t="s">
        <v>461</v>
      </c>
      <c r="BR118" s="932"/>
      <c r="BS118" s="932"/>
      <c r="BT118" s="932"/>
      <c r="BU118" s="932"/>
      <c r="BV118" s="932" t="s">
        <v>477</v>
      </c>
      <c r="BW118" s="932"/>
      <c r="BX118" s="932"/>
      <c r="BY118" s="932"/>
      <c r="BZ118" s="932"/>
      <c r="CA118" s="932" t="s">
        <v>457</v>
      </c>
      <c r="CB118" s="932"/>
      <c r="CC118" s="932"/>
      <c r="CD118" s="932"/>
      <c r="CE118" s="932"/>
      <c r="CF118" s="962" t="s">
        <v>477</v>
      </c>
      <c r="CG118" s="963"/>
      <c r="CH118" s="963"/>
      <c r="CI118" s="963"/>
      <c r="CJ118" s="963"/>
      <c r="CK118" s="1018"/>
      <c r="CL118" s="905"/>
      <c r="CM118" s="908" t="s">
        <v>485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458</v>
      </c>
      <c r="DH118" s="864"/>
      <c r="DI118" s="864"/>
      <c r="DJ118" s="864"/>
      <c r="DK118" s="865"/>
      <c r="DL118" s="866" t="s">
        <v>457</v>
      </c>
      <c r="DM118" s="864"/>
      <c r="DN118" s="864"/>
      <c r="DO118" s="864"/>
      <c r="DP118" s="865"/>
      <c r="DQ118" s="866" t="s">
        <v>458</v>
      </c>
      <c r="DR118" s="864"/>
      <c r="DS118" s="864"/>
      <c r="DT118" s="864"/>
      <c r="DU118" s="865"/>
      <c r="DV118" s="911" t="s">
        <v>458</v>
      </c>
      <c r="DW118" s="912"/>
      <c r="DX118" s="912"/>
      <c r="DY118" s="912"/>
      <c r="DZ118" s="913"/>
    </row>
    <row r="119" spans="1:130" s="248" customFormat="1" ht="26.25" customHeight="1" x14ac:dyDescent="0.15">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477</v>
      </c>
      <c r="AB119" s="982"/>
      <c r="AC119" s="982"/>
      <c r="AD119" s="982"/>
      <c r="AE119" s="983"/>
      <c r="AF119" s="984" t="s">
        <v>457</v>
      </c>
      <c r="AG119" s="982"/>
      <c r="AH119" s="982"/>
      <c r="AI119" s="982"/>
      <c r="AJ119" s="983"/>
      <c r="AK119" s="984" t="s">
        <v>191</v>
      </c>
      <c r="AL119" s="982"/>
      <c r="AM119" s="982"/>
      <c r="AN119" s="982"/>
      <c r="AO119" s="983"/>
      <c r="AP119" s="985" t="s">
        <v>482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486</v>
      </c>
      <c r="BP119" s="965"/>
      <c r="BQ119" s="969">
        <v>109067134</v>
      </c>
      <c r="BR119" s="932"/>
      <c r="BS119" s="932"/>
      <c r="BT119" s="932"/>
      <c r="BU119" s="932"/>
      <c r="BV119" s="932">
        <v>113455406</v>
      </c>
      <c r="BW119" s="932"/>
      <c r="BX119" s="932"/>
      <c r="BY119" s="932"/>
      <c r="BZ119" s="932"/>
      <c r="CA119" s="932">
        <v>116503525</v>
      </c>
      <c r="CB119" s="932"/>
      <c r="CC119" s="932"/>
      <c r="CD119" s="932"/>
      <c r="CE119" s="932"/>
      <c r="CF119" s="830"/>
      <c r="CG119" s="831"/>
      <c r="CH119" s="831"/>
      <c r="CI119" s="831"/>
      <c r="CJ119" s="921"/>
      <c r="CK119" s="1019"/>
      <c r="CL119" s="907"/>
      <c r="CM119" s="925" t="s">
        <v>487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672757</v>
      </c>
      <c r="DH119" s="847"/>
      <c r="DI119" s="847"/>
      <c r="DJ119" s="847"/>
      <c r="DK119" s="848"/>
      <c r="DL119" s="849">
        <v>536602</v>
      </c>
      <c r="DM119" s="847"/>
      <c r="DN119" s="847"/>
      <c r="DO119" s="847"/>
      <c r="DP119" s="848"/>
      <c r="DQ119" s="849">
        <v>435129</v>
      </c>
      <c r="DR119" s="847"/>
      <c r="DS119" s="847"/>
      <c r="DT119" s="847"/>
      <c r="DU119" s="848"/>
      <c r="DV119" s="935">
        <v>0.9</v>
      </c>
      <c r="DW119" s="936"/>
      <c r="DX119" s="936"/>
      <c r="DY119" s="936"/>
      <c r="DZ119" s="937"/>
    </row>
    <row r="120" spans="1:130" s="248" customFormat="1" ht="26.25" customHeight="1" x14ac:dyDescent="0.15">
      <c r="A120" s="904"/>
      <c r="B120" s="905"/>
      <c r="C120" s="908" t="s">
        <v>456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461</v>
      </c>
      <c r="AB120" s="864"/>
      <c r="AC120" s="864"/>
      <c r="AD120" s="864"/>
      <c r="AE120" s="865"/>
      <c r="AF120" s="866" t="s">
        <v>457</v>
      </c>
      <c r="AG120" s="864"/>
      <c r="AH120" s="864"/>
      <c r="AI120" s="864"/>
      <c r="AJ120" s="865"/>
      <c r="AK120" s="866" t="s">
        <v>477</v>
      </c>
      <c r="AL120" s="864"/>
      <c r="AM120" s="864"/>
      <c r="AN120" s="864"/>
      <c r="AO120" s="865"/>
      <c r="AP120" s="911" t="s">
        <v>461</v>
      </c>
      <c r="AQ120" s="912"/>
      <c r="AR120" s="912"/>
      <c r="AS120" s="912"/>
      <c r="AT120" s="913"/>
      <c r="AU120" s="970" t="s">
        <v>488</v>
      </c>
      <c r="AV120" s="971"/>
      <c r="AW120" s="971"/>
      <c r="AX120" s="971"/>
      <c r="AY120" s="972"/>
      <c r="AZ120" s="947" t="s">
        <v>489</v>
      </c>
      <c r="BA120" s="892"/>
      <c r="BB120" s="892"/>
      <c r="BC120" s="892"/>
      <c r="BD120" s="892"/>
      <c r="BE120" s="892"/>
      <c r="BF120" s="892"/>
      <c r="BG120" s="892"/>
      <c r="BH120" s="892"/>
      <c r="BI120" s="892"/>
      <c r="BJ120" s="892"/>
      <c r="BK120" s="892"/>
      <c r="BL120" s="892"/>
      <c r="BM120" s="892"/>
      <c r="BN120" s="892"/>
      <c r="BO120" s="892"/>
      <c r="BP120" s="893"/>
      <c r="BQ120" s="948">
        <v>14328812</v>
      </c>
      <c r="BR120" s="929"/>
      <c r="BS120" s="929"/>
      <c r="BT120" s="929"/>
      <c r="BU120" s="929"/>
      <c r="BV120" s="929">
        <v>13874779</v>
      </c>
      <c r="BW120" s="929"/>
      <c r="BX120" s="929"/>
      <c r="BY120" s="929"/>
      <c r="BZ120" s="929"/>
      <c r="CA120" s="929">
        <v>12741520</v>
      </c>
      <c r="CB120" s="929"/>
      <c r="CC120" s="929"/>
      <c r="CD120" s="929"/>
      <c r="CE120" s="929"/>
      <c r="CF120" s="953">
        <v>27.4</v>
      </c>
      <c r="CG120" s="954"/>
      <c r="CH120" s="954"/>
      <c r="CI120" s="954"/>
      <c r="CJ120" s="954"/>
      <c r="CK120" s="955" t="s">
        <v>490</v>
      </c>
      <c r="CL120" s="939"/>
      <c r="CM120" s="939"/>
      <c r="CN120" s="939"/>
      <c r="CO120" s="940"/>
      <c r="CP120" s="959" t="s">
        <v>491</v>
      </c>
      <c r="CQ120" s="960"/>
      <c r="CR120" s="960"/>
      <c r="CS120" s="960"/>
      <c r="CT120" s="960"/>
      <c r="CU120" s="960"/>
      <c r="CV120" s="960"/>
      <c r="CW120" s="960"/>
      <c r="CX120" s="960"/>
      <c r="CY120" s="960"/>
      <c r="CZ120" s="960"/>
      <c r="DA120" s="960"/>
      <c r="DB120" s="960"/>
      <c r="DC120" s="960"/>
      <c r="DD120" s="960"/>
      <c r="DE120" s="960"/>
      <c r="DF120" s="961"/>
      <c r="DG120" s="948">
        <v>14865314</v>
      </c>
      <c r="DH120" s="929"/>
      <c r="DI120" s="929"/>
      <c r="DJ120" s="929"/>
      <c r="DK120" s="929"/>
      <c r="DL120" s="929">
        <v>13381159</v>
      </c>
      <c r="DM120" s="929"/>
      <c r="DN120" s="929"/>
      <c r="DO120" s="929"/>
      <c r="DP120" s="929"/>
      <c r="DQ120" s="929">
        <v>11945325</v>
      </c>
      <c r="DR120" s="929"/>
      <c r="DS120" s="929"/>
      <c r="DT120" s="929"/>
      <c r="DU120" s="929"/>
      <c r="DV120" s="930">
        <v>25.7</v>
      </c>
      <c r="DW120" s="930"/>
      <c r="DX120" s="930"/>
      <c r="DY120" s="930"/>
      <c r="DZ120" s="931"/>
    </row>
    <row r="121" spans="1:130" s="248" customFormat="1" ht="26.25" customHeight="1" x14ac:dyDescent="0.15">
      <c r="A121" s="904"/>
      <c r="B121" s="905"/>
      <c r="C121" s="950" t="s">
        <v>492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268007</v>
      </c>
      <c r="AB121" s="864"/>
      <c r="AC121" s="864"/>
      <c r="AD121" s="864"/>
      <c r="AE121" s="865"/>
      <c r="AF121" s="866">
        <v>263639</v>
      </c>
      <c r="AG121" s="864"/>
      <c r="AH121" s="864"/>
      <c r="AI121" s="864"/>
      <c r="AJ121" s="865"/>
      <c r="AK121" s="866">
        <v>259270</v>
      </c>
      <c r="AL121" s="864"/>
      <c r="AM121" s="864"/>
      <c r="AN121" s="864"/>
      <c r="AO121" s="865"/>
      <c r="AP121" s="911">
        <v>0.6</v>
      </c>
      <c r="AQ121" s="912"/>
      <c r="AR121" s="912"/>
      <c r="AS121" s="912"/>
      <c r="AT121" s="913"/>
      <c r="AU121" s="973"/>
      <c r="AV121" s="974"/>
      <c r="AW121" s="974"/>
      <c r="AX121" s="974"/>
      <c r="AY121" s="975"/>
      <c r="AZ121" s="899" t="s">
        <v>493</v>
      </c>
      <c r="BA121" s="834"/>
      <c r="BB121" s="834"/>
      <c r="BC121" s="834"/>
      <c r="BD121" s="834"/>
      <c r="BE121" s="834"/>
      <c r="BF121" s="834"/>
      <c r="BG121" s="834"/>
      <c r="BH121" s="834"/>
      <c r="BI121" s="834"/>
      <c r="BJ121" s="834"/>
      <c r="BK121" s="834"/>
      <c r="BL121" s="834"/>
      <c r="BM121" s="834"/>
      <c r="BN121" s="834"/>
      <c r="BO121" s="834"/>
      <c r="BP121" s="835"/>
      <c r="BQ121" s="900">
        <v>24343338</v>
      </c>
      <c r="BR121" s="901"/>
      <c r="BS121" s="901"/>
      <c r="BT121" s="901"/>
      <c r="BU121" s="901"/>
      <c r="BV121" s="901">
        <v>25002392</v>
      </c>
      <c r="BW121" s="901"/>
      <c r="BX121" s="901"/>
      <c r="BY121" s="901"/>
      <c r="BZ121" s="901"/>
      <c r="CA121" s="901">
        <v>27358166</v>
      </c>
      <c r="CB121" s="901"/>
      <c r="CC121" s="901"/>
      <c r="CD121" s="901"/>
      <c r="CE121" s="901"/>
      <c r="CF121" s="962">
        <v>58.9</v>
      </c>
      <c r="CG121" s="963"/>
      <c r="CH121" s="963"/>
      <c r="CI121" s="963"/>
      <c r="CJ121" s="963"/>
      <c r="CK121" s="956"/>
      <c r="CL121" s="942"/>
      <c r="CM121" s="942"/>
      <c r="CN121" s="942"/>
      <c r="CO121" s="943"/>
      <c r="CP121" s="922" t="s">
        <v>494</v>
      </c>
      <c r="CQ121" s="923"/>
      <c r="CR121" s="923"/>
      <c r="CS121" s="923"/>
      <c r="CT121" s="923"/>
      <c r="CU121" s="923"/>
      <c r="CV121" s="923"/>
      <c r="CW121" s="923"/>
      <c r="CX121" s="923"/>
      <c r="CY121" s="923"/>
      <c r="CZ121" s="923"/>
      <c r="DA121" s="923"/>
      <c r="DB121" s="923"/>
      <c r="DC121" s="923"/>
      <c r="DD121" s="923"/>
      <c r="DE121" s="923"/>
      <c r="DF121" s="924"/>
      <c r="DG121" s="900">
        <v>1294612</v>
      </c>
      <c r="DH121" s="901"/>
      <c r="DI121" s="901"/>
      <c r="DJ121" s="901"/>
      <c r="DK121" s="901"/>
      <c r="DL121" s="901">
        <v>1113005</v>
      </c>
      <c r="DM121" s="901"/>
      <c r="DN121" s="901"/>
      <c r="DO121" s="901"/>
      <c r="DP121" s="901"/>
      <c r="DQ121" s="901">
        <v>692547</v>
      </c>
      <c r="DR121" s="901"/>
      <c r="DS121" s="901"/>
      <c r="DT121" s="901"/>
      <c r="DU121" s="901"/>
      <c r="DV121" s="878">
        <v>1.5</v>
      </c>
      <c r="DW121" s="878"/>
      <c r="DX121" s="878"/>
      <c r="DY121" s="878"/>
      <c r="DZ121" s="879"/>
    </row>
    <row r="122" spans="1:130" s="248" customFormat="1" ht="26.25" customHeight="1" x14ac:dyDescent="0.15">
      <c r="A122" s="904"/>
      <c r="B122" s="905"/>
      <c r="C122" s="908" t="s">
        <v>471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477</v>
      </c>
      <c r="AB122" s="864"/>
      <c r="AC122" s="864"/>
      <c r="AD122" s="864"/>
      <c r="AE122" s="865"/>
      <c r="AF122" s="866" t="s">
        <v>458</v>
      </c>
      <c r="AG122" s="864"/>
      <c r="AH122" s="864"/>
      <c r="AI122" s="864"/>
      <c r="AJ122" s="865"/>
      <c r="AK122" s="866" t="s">
        <v>477</v>
      </c>
      <c r="AL122" s="864"/>
      <c r="AM122" s="864"/>
      <c r="AN122" s="864"/>
      <c r="AO122" s="865"/>
      <c r="AP122" s="911" t="s">
        <v>477</v>
      </c>
      <c r="AQ122" s="912"/>
      <c r="AR122" s="912"/>
      <c r="AS122" s="912"/>
      <c r="AT122" s="913"/>
      <c r="AU122" s="973"/>
      <c r="AV122" s="974"/>
      <c r="AW122" s="974"/>
      <c r="AX122" s="974"/>
      <c r="AY122" s="975"/>
      <c r="AZ122" s="966" t="s">
        <v>495</v>
      </c>
      <c r="BA122" s="967"/>
      <c r="BB122" s="967"/>
      <c r="BC122" s="967"/>
      <c r="BD122" s="967"/>
      <c r="BE122" s="967"/>
      <c r="BF122" s="967"/>
      <c r="BG122" s="967"/>
      <c r="BH122" s="967"/>
      <c r="BI122" s="967"/>
      <c r="BJ122" s="967"/>
      <c r="BK122" s="967"/>
      <c r="BL122" s="967"/>
      <c r="BM122" s="967"/>
      <c r="BN122" s="967"/>
      <c r="BO122" s="967"/>
      <c r="BP122" s="968"/>
      <c r="BQ122" s="969">
        <v>47494871</v>
      </c>
      <c r="BR122" s="932"/>
      <c r="BS122" s="932"/>
      <c r="BT122" s="932"/>
      <c r="BU122" s="932"/>
      <c r="BV122" s="932">
        <v>47521355</v>
      </c>
      <c r="BW122" s="932"/>
      <c r="BX122" s="932"/>
      <c r="BY122" s="932"/>
      <c r="BZ122" s="932"/>
      <c r="CA122" s="932">
        <v>46998662</v>
      </c>
      <c r="CB122" s="932"/>
      <c r="CC122" s="932"/>
      <c r="CD122" s="932"/>
      <c r="CE122" s="932"/>
      <c r="CF122" s="933">
        <v>101.2</v>
      </c>
      <c r="CG122" s="934"/>
      <c r="CH122" s="934"/>
      <c r="CI122" s="934"/>
      <c r="CJ122" s="934"/>
      <c r="CK122" s="956"/>
      <c r="CL122" s="942"/>
      <c r="CM122" s="942"/>
      <c r="CN122" s="942"/>
      <c r="CO122" s="943"/>
      <c r="CP122" s="922" t="s">
        <v>496</v>
      </c>
      <c r="CQ122" s="923"/>
      <c r="CR122" s="923"/>
      <c r="CS122" s="923"/>
      <c r="CT122" s="923"/>
      <c r="CU122" s="923"/>
      <c r="CV122" s="923"/>
      <c r="CW122" s="923"/>
      <c r="CX122" s="923"/>
      <c r="CY122" s="923"/>
      <c r="CZ122" s="923"/>
      <c r="DA122" s="923"/>
      <c r="DB122" s="923"/>
      <c r="DC122" s="923"/>
      <c r="DD122" s="923"/>
      <c r="DE122" s="923"/>
      <c r="DF122" s="924"/>
      <c r="DG122" s="900">
        <v>72685</v>
      </c>
      <c r="DH122" s="901"/>
      <c r="DI122" s="901"/>
      <c r="DJ122" s="901"/>
      <c r="DK122" s="901"/>
      <c r="DL122" s="901">
        <v>75431</v>
      </c>
      <c r="DM122" s="901"/>
      <c r="DN122" s="901"/>
      <c r="DO122" s="901"/>
      <c r="DP122" s="901"/>
      <c r="DQ122" s="901">
        <v>71398</v>
      </c>
      <c r="DR122" s="901"/>
      <c r="DS122" s="901"/>
      <c r="DT122" s="901"/>
      <c r="DU122" s="901"/>
      <c r="DV122" s="878">
        <v>0.2</v>
      </c>
      <c r="DW122" s="878"/>
      <c r="DX122" s="878"/>
      <c r="DY122" s="878"/>
      <c r="DZ122" s="879"/>
    </row>
    <row r="123" spans="1:130" s="248" customFormat="1" ht="26.25" customHeight="1" x14ac:dyDescent="0.15">
      <c r="A123" s="904"/>
      <c r="B123" s="905"/>
      <c r="C123" s="908" t="s">
        <v>479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23425</v>
      </c>
      <c r="AB123" s="864"/>
      <c r="AC123" s="864"/>
      <c r="AD123" s="864"/>
      <c r="AE123" s="865"/>
      <c r="AF123" s="866">
        <v>22048</v>
      </c>
      <c r="AG123" s="864"/>
      <c r="AH123" s="864"/>
      <c r="AI123" s="864"/>
      <c r="AJ123" s="865"/>
      <c r="AK123" s="866">
        <v>20500</v>
      </c>
      <c r="AL123" s="864"/>
      <c r="AM123" s="864"/>
      <c r="AN123" s="864"/>
      <c r="AO123" s="865"/>
      <c r="AP123" s="911">
        <v>0</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497</v>
      </c>
      <c r="BP123" s="965"/>
      <c r="BQ123" s="919">
        <v>86167021</v>
      </c>
      <c r="BR123" s="920"/>
      <c r="BS123" s="920"/>
      <c r="BT123" s="920"/>
      <c r="BU123" s="920"/>
      <c r="BV123" s="920">
        <v>86398526</v>
      </c>
      <c r="BW123" s="920"/>
      <c r="BX123" s="920"/>
      <c r="BY123" s="920"/>
      <c r="BZ123" s="920"/>
      <c r="CA123" s="920">
        <v>87098348</v>
      </c>
      <c r="CB123" s="920"/>
      <c r="CC123" s="920"/>
      <c r="CD123" s="920"/>
      <c r="CE123" s="920"/>
      <c r="CF123" s="830"/>
      <c r="CG123" s="831"/>
      <c r="CH123" s="831"/>
      <c r="CI123" s="831"/>
      <c r="CJ123" s="921"/>
      <c r="CK123" s="956"/>
      <c r="CL123" s="942"/>
      <c r="CM123" s="942"/>
      <c r="CN123" s="942"/>
      <c r="CO123" s="943"/>
      <c r="CP123" s="922" t="s">
        <v>498</v>
      </c>
      <c r="CQ123" s="923"/>
      <c r="CR123" s="923"/>
      <c r="CS123" s="923"/>
      <c r="CT123" s="923"/>
      <c r="CU123" s="923"/>
      <c r="CV123" s="923"/>
      <c r="CW123" s="923"/>
      <c r="CX123" s="923"/>
      <c r="CY123" s="923"/>
      <c r="CZ123" s="923"/>
      <c r="DA123" s="923"/>
      <c r="DB123" s="923"/>
      <c r="DC123" s="923"/>
      <c r="DD123" s="923"/>
      <c r="DE123" s="923"/>
      <c r="DF123" s="924"/>
      <c r="DG123" s="863" t="s">
        <v>457</v>
      </c>
      <c r="DH123" s="864"/>
      <c r="DI123" s="864"/>
      <c r="DJ123" s="864"/>
      <c r="DK123" s="865"/>
      <c r="DL123" s="866" t="s">
        <v>399</v>
      </c>
      <c r="DM123" s="864"/>
      <c r="DN123" s="864"/>
      <c r="DO123" s="864"/>
      <c r="DP123" s="865"/>
      <c r="DQ123" s="866" t="s">
        <v>461</v>
      </c>
      <c r="DR123" s="864"/>
      <c r="DS123" s="864"/>
      <c r="DT123" s="864"/>
      <c r="DU123" s="865"/>
      <c r="DV123" s="911" t="s">
        <v>457</v>
      </c>
      <c r="DW123" s="912"/>
      <c r="DX123" s="912"/>
      <c r="DY123" s="912"/>
      <c r="DZ123" s="913"/>
    </row>
    <row r="124" spans="1:130" s="248" customFormat="1" ht="26.25" customHeight="1" thickBot="1" x14ac:dyDescent="0.2">
      <c r="A124" s="904"/>
      <c r="B124" s="905"/>
      <c r="C124" s="908" t="s">
        <v>483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399</v>
      </c>
      <c r="AB124" s="864"/>
      <c r="AC124" s="864"/>
      <c r="AD124" s="864"/>
      <c r="AE124" s="865"/>
      <c r="AF124" s="866" t="s">
        <v>399</v>
      </c>
      <c r="AG124" s="864"/>
      <c r="AH124" s="864"/>
      <c r="AI124" s="864"/>
      <c r="AJ124" s="865"/>
      <c r="AK124" s="866" t="s">
        <v>399</v>
      </c>
      <c r="AL124" s="864"/>
      <c r="AM124" s="864"/>
      <c r="AN124" s="864"/>
      <c r="AO124" s="865"/>
      <c r="AP124" s="911" t="s">
        <v>399</v>
      </c>
      <c r="AQ124" s="912"/>
      <c r="AR124" s="912"/>
      <c r="AS124" s="912"/>
      <c r="AT124" s="913"/>
      <c r="AU124" s="914" t="s">
        <v>499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51</v>
      </c>
      <c r="BR124" s="918"/>
      <c r="BS124" s="918"/>
      <c r="BT124" s="918"/>
      <c r="BU124" s="918"/>
      <c r="BV124" s="918">
        <v>60.1</v>
      </c>
      <c r="BW124" s="918"/>
      <c r="BX124" s="918"/>
      <c r="BY124" s="918"/>
      <c r="BZ124" s="918"/>
      <c r="CA124" s="918">
        <v>63.3</v>
      </c>
      <c r="CB124" s="918"/>
      <c r="CC124" s="918"/>
      <c r="CD124" s="918"/>
      <c r="CE124" s="918"/>
      <c r="CF124" s="808"/>
      <c r="CG124" s="809"/>
      <c r="CH124" s="809"/>
      <c r="CI124" s="809"/>
      <c r="CJ124" s="949"/>
      <c r="CK124" s="957"/>
      <c r="CL124" s="957"/>
      <c r="CM124" s="957"/>
      <c r="CN124" s="957"/>
      <c r="CO124" s="958"/>
      <c r="CP124" s="922" t="s">
        <v>500</v>
      </c>
      <c r="CQ124" s="923"/>
      <c r="CR124" s="923"/>
      <c r="CS124" s="923"/>
      <c r="CT124" s="923"/>
      <c r="CU124" s="923"/>
      <c r="CV124" s="923"/>
      <c r="CW124" s="923"/>
      <c r="CX124" s="923"/>
      <c r="CY124" s="923"/>
      <c r="CZ124" s="923"/>
      <c r="DA124" s="923"/>
      <c r="DB124" s="923"/>
      <c r="DC124" s="923"/>
      <c r="DD124" s="923"/>
      <c r="DE124" s="923"/>
      <c r="DF124" s="924"/>
      <c r="DG124" s="846" t="s">
        <v>399</v>
      </c>
      <c r="DH124" s="847"/>
      <c r="DI124" s="847"/>
      <c r="DJ124" s="847"/>
      <c r="DK124" s="848"/>
      <c r="DL124" s="849" t="s">
        <v>482</v>
      </c>
      <c r="DM124" s="847"/>
      <c r="DN124" s="847"/>
      <c r="DO124" s="847"/>
      <c r="DP124" s="848"/>
      <c r="DQ124" s="849" t="s">
        <v>399</v>
      </c>
      <c r="DR124" s="847"/>
      <c r="DS124" s="847"/>
      <c r="DT124" s="847"/>
      <c r="DU124" s="848"/>
      <c r="DV124" s="935" t="s">
        <v>501</v>
      </c>
      <c r="DW124" s="936"/>
      <c r="DX124" s="936"/>
      <c r="DY124" s="936"/>
      <c r="DZ124" s="937"/>
    </row>
    <row r="125" spans="1:130" s="248" customFormat="1" ht="26.25" customHeight="1" x14ac:dyDescent="0.15">
      <c r="A125" s="904"/>
      <c r="B125" s="905"/>
      <c r="C125" s="908" t="s">
        <v>485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477</v>
      </c>
      <c r="AB125" s="864"/>
      <c r="AC125" s="864"/>
      <c r="AD125" s="864"/>
      <c r="AE125" s="865"/>
      <c r="AF125" s="866" t="s">
        <v>477</v>
      </c>
      <c r="AG125" s="864"/>
      <c r="AH125" s="864"/>
      <c r="AI125" s="864"/>
      <c r="AJ125" s="865"/>
      <c r="AK125" s="866" t="s">
        <v>399</v>
      </c>
      <c r="AL125" s="864"/>
      <c r="AM125" s="864"/>
      <c r="AN125" s="864"/>
      <c r="AO125" s="865"/>
      <c r="AP125" s="911" t="s">
        <v>501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502</v>
      </c>
      <c r="CL125" s="939"/>
      <c r="CM125" s="939"/>
      <c r="CN125" s="939"/>
      <c r="CO125" s="940"/>
      <c r="CP125" s="947" t="s">
        <v>503</v>
      </c>
      <c r="CQ125" s="892"/>
      <c r="CR125" s="892"/>
      <c r="CS125" s="892"/>
      <c r="CT125" s="892"/>
      <c r="CU125" s="892"/>
      <c r="CV125" s="892"/>
      <c r="CW125" s="892"/>
      <c r="CX125" s="892"/>
      <c r="CY125" s="892"/>
      <c r="CZ125" s="892"/>
      <c r="DA125" s="892"/>
      <c r="DB125" s="892"/>
      <c r="DC125" s="892"/>
      <c r="DD125" s="892"/>
      <c r="DE125" s="892"/>
      <c r="DF125" s="893"/>
      <c r="DG125" s="948" t="s">
        <v>399</v>
      </c>
      <c r="DH125" s="929"/>
      <c r="DI125" s="929"/>
      <c r="DJ125" s="929"/>
      <c r="DK125" s="929"/>
      <c r="DL125" s="929" t="s">
        <v>482</v>
      </c>
      <c r="DM125" s="929"/>
      <c r="DN125" s="929"/>
      <c r="DO125" s="929"/>
      <c r="DP125" s="929"/>
      <c r="DQ125" s="929" t="s">
        <v>461</v>
      </c>
      <c r="DR125" s="929"/>
      <c r="DS125" s="929"/>
      <c r="DT125" s="929"/>
      <c r="DU125" s="929"/>
      <c r="DV125" s="930" t="s">
        <v>399</v>
      </c>
      <c r="DW125" s="930"/>
      <c r="DX125" s="930"/>
      <c r="DY125" s="930"/>
      <c r="DZ125" s="931"/>
    </row>
    <row r="126" spans="1:130" s="248" customFormat="1" ht="26.25" customHeight="1" thickBot="1" x14ac:dyDescent="0.2">
      <c r="A126" s="904"/>
      <c r="B126" s="905"/>
      <c r="C126" s="908" t="s">
        <v>487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458</v>
      </c>
      <c r="AB126" s="864"/>
      <c r="AC126" s="864"/>
      <c r="AD126" s="864"/>
      <c r="AE126" s="865"/>
      <c r="AF126" s="866" t="s">
        <v>191</v>
      </c>
      <c r="AG126" s="864"/>
      <c r="AH126" s="864"/>
      <c r="AI126" s="864"/>
      <c r="AJ126" s="865"/>
      <c r="AK126" s="866" t="s">
        <v>477</v>
      </c>
      <c r="AL126" s="864"/>
      <c r="AM126" s="864"/>
      <c r="AN126" s="864"/>
      <c r="AO126" s="865"/>
      <c r="AP126" s="911" t="s">
        <v>399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504</v>
      </c>
      <c r="CQ126" s="834"/>
      <c r="CR126" s="834"/>
      <c r="CS126" s="834"/>
      <c r="CT126" s="834"/>
      <c r="CU126" s="834"/>
      <c r="CV126" s="834"/>
      <c r="CW126" s="834"/>
      <c r="CX126" s="834"/>
      <c r="CY126" s="834"/>
      <c r="CZ126" s="834"/>
      <c r="DA126" s="834"/>
      <c r="DB126" s="834"/>
      <c r="DC126" s="834"/>
      <c r="DD126" s="834"/>
      <c r="DE126" s="834"/>
      <c r="DF126" s="835"/>
      <c r="DG126" s="900" t="s">
        <v>421</v>
      </c>
      <c r="DH126" s="901"/>
      <c r="DI126" s="901"/>
      <c r="DJ126" s="901"/>
      <c r="DK126" s="901"/>
      <c r="DL126" s="901" t="s">
        <v>399</v>
      </c>
      <c r="DM126" s="901"/>
      <c r="DN126" s="901"/>
      <c r="DO126" s="901"/>
      <c r="DP126" s="901"/>
      <c r="DQ126" s="901" t="s">
        <v>421</v>
      </c>
      <c r="DR126" s="901"/>
      <c r="DS126" s="901"/>
      <c r="DT126" s="901"/>
      <c r="DU126" s="901"/>
      <c r="DV126" s="878" t="s">
        <v>482</v>
      </c>
      <c r="DW126" s="878"/>
      <c r="DX126" s="878"/>
      <c r="DY126" s="878"/>
      <c r="DZ126" s="879"/>
    </row>
    <row r="127" spans="1:130" s="248" customFormat="1" ht="26.25" customHeight="1" x14ac:dyDescent="0.15">
      <c r="A127" s="906"/>
      <c r="B127" s="907"/>
      <c r="C127" s="925" t="s">
        <v>505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132259</v>
      </c>
      <c r="AB127" s="864"/>
      <c r="AC127" s="864"/>
      <c r="AD127" s="864"/>
      <c r="AE127" s="865"/>
      <c r="AF127" s="866">
        <v>120178</v>
      </c>
      <c r="AG127" s="864"/>
      <c r="AH127" s="864"/>
      <c r="AI127" s="864"/>
      <c r="AJ127" s="865"/>
      <c r="AK127" s="866">
        <v>91693</v>
      </c>
      <c r="AL127" s="864"/>
      <c r="AM127" s="864"/>
      <c r="AN127" s="864"/>
      <c r="AO127" s="865"/>
      <c r="AP127" s="911">
        <v>0.2</v>
      </c>
      <c r="AQ127" s="912"/>
      <c r="AR127" s="912"/>
      <c r="AS127" s="912"/>
      <c r="AT127" s="913"/>
      <c r="AU127" s="284"/>
      <c r="AV127" s="284"/>
      <c r="AW127" s="284"/>
      <c r="AX127" s="928" t="s">
        <v>506</v>
      </c>
      <c r="AY127" s="896"/>
      <c r="AZ127" s="896"/>
      <c r="BA127" s="896"/>
      <c r="BB127" s="896"/>
      <c r="BC127" s="896"/>
      <c r="BD127" s="896"/>
      <c r="BE127" s="897"/>
      <c r="BF127" s="895" t="s">
        <v>507</v>
      </c>
      <c r="BG127" s="896"/>
      <c r="BH127" s="896"/>
      <c r="BI127" s="896"/>
      <c r="BJ127" s="896"/>
      <c r="BK127" s="896"/>
      <c r="BL127" s="897"/>
      <c r="BM127" s="895" t="s">
        <v>508</v>
      </c>
      <c r="BN127" s="896"/>
      <c r="BO127" s="896"/>
      <c r="BP127" s="896"/>
      <c r="BQ127" s="896"/>
      <c r="BR127" s="896"/>
      <c r="BS127" s="897"/>
      <c r="BT127" s="895" t="s">
        <v>509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510</v>
      </c>
      <c r="CQ127" s="834"/>
      <c r="CR127" s="834"/>
      <c r="CS127" s="834"/>
      <c r="CT127" s="834"/>
      <c r="CU127" s="834"/>
      <c r="CV127" s="834"/>
      <c r="CW127" s="834"/>
      <c r="CX127" s="834"/>
      <c r="CY127" s="834"/>
      <c r="CZ127" s="834"/>
      <c r="DA127" s="834"/>
      <c r="DB127" s="834"/>
      <c r="DC127" s="834"/>
      <c r="DD127" s="834"/>
      <c r="DE127" s="834"/>
      <c r="DF127" s="835"/>
      <c r="DG127" s="900" t="s">
        <v>461</v>
      </c>
      <c r="DH127" s="901"/>
      <c r="DI127" s="901"/>
      <c r="DJ127" s="901"/>
      <c r="DK127" s="901"/>
      <c r="DL127" s="901" t="s">
        <v>191</v>
      </c>
      <c r="DM127" s="901"/>
      <c r="DN127" s="901"/>
      <c r="DO127" s="901"/>
      <c r="DP127" s="901"/>
      <c r="DQ127" s="901" t="s">
        <v>461</v>
      </c>
      <c r="DR127" s="901"/>
      <c r="DS127" s="901"/>
      <c r="DT127" s="901"/>
      <c r="DU127" s="901"/>
      <c r="DV127" s="878" t="s">
        <v>458</v>
      </c>
      <c r="DW127" s="878"/>
      <c r="DX127" s="878"/>
      <c r="DY127" s="878"/>
      <c r="DZ127" s="879"/>
    </row>
    <row r="128" spans="1:130" s="248" customFormat="1" ht="26.25" customHeight="1" thickBot="1" x14ac:dyDescent="0.2">
      <c r="A128" s="880" t="s">
        <v>511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512</v>
      </c>
      <c r="X128" s="882"/>
      <c r="Y128" s="882"/>
      <c r="Z128" s="883"/>
      <c r="AA128" s="884">
        <v>2314649</v>
      </c>
      <c r="AB128" s="885"/>
      <c r="AC128" s="885"/>
      <c r="AD128" s="885"/>
      <c r="AE128" s="886"/>
      <c r="AF128" s="887">
        <v>2180099</v>
      </c>
      <c r="AG128" s="885"/>
      <c r="AH128" s="885"/>
      <c r="AI128" s="885"/>
      <c r="AJ128" s="886"/>
      <c r="AK128" s="887">
        <v>2219314</v>
      </c>
      <c r="AL128" s="885"/>
      <c r="AM128" s="885"/>
      <c r="AN128" s="885"/>
      <c r="AO128" s="886"/>
      <c r="AP128" s="888"/>
      <c r="AQ128" s="889"/>
      <c r="AR128" s="889"/>
      <c r="AS128" s="889"/>
      <c r="AT128" s="890"/>
      <c r="AU128" s="284"/>
      <c r="AV128" s="284"/>
      <c r="AW128" s="284"/>
      <c r="AX128" s="891" t="s">
        <v>513</v>
      </c>
      <c r="AY128" s="892"/>
      <c r="AZ128" s="892"/>
      <c r="BA128" s="892"/>
      <c r="BB128" s="892"/>
      <c r="BC128" s="892"/>
      <c r="BD128" s="892"/>
      <c r="BE128" s="893"/>
      <c r="BF128" s="870" t="s">
        <v>461</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514</v>
      </c>
      <c r="CQ128" s="812"/>
      <c r="CR128" s="812"/>
      <c r="CS128" s="812"/>
      <c r="CT128" s="812"/>
      <c r="CU128" s="812"/>
      <c r="CV128" s="812"/>
      <c r="CW128" s="812"/>
      <c r="CX128" s="812"/>
      <c r="CY128" s="812"/>
      <c r="CZ128" s="812"/>
      <c r="DA128" s="812"/>
      <c r="DB128" s="812"/>
      <c r="DC128" s="812"/>
      <c r="DD128" s="812"/>
      <c r="DE128" s="812"/>
      <c r="DF128" s="813"/>
      <c r="DG128" s="874" t="s">
        <v>399</v>
      </c>
      <c r="DH128" s="875"/>
      <c r="DI128" s="875"/>
      <c r="DJ128" s="875"/>
      <c r="DK128" s="875"/>
      <c r="DL128" s="875" t="s">
        <v>477</v>
      </c>
      <c r="DM128" s="875"/>
      <c r="DN128" s="875"/>
      <c r="DO128" s="875"/>
      <c r="DP128" s="875"/>
      <c r="DQ128" s="875" t="s">
        <v>458</v>
      </c>
      <c r="DR128" s="875"/>
      <c r="DS128" s="875"/>
      <c r="DT128" s="875"/>
      <c r="DU128" s="875"/>
      <c r="DV128" s="876" t="s">
        <v>477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515</v>
      </c>
      <c r="X129" s="861"/>
      <c r="Y129" s="861"/>
      <c r="Z129" s="862"/>
      <c r="AA129" s="863">
        <v>50132822</v>
      </c>
      <c r="AB129" s="864"/>
      <c r="AC129" s="864"/>
      <c r="AD129" s="864"/>
      <c r="AE129" s="865"/>
      <c r="AF129" s="866">
        <v>50084394</v>
      </c>
      <c r="AG129" s="864"/>
      <c r="AH129" s="864"/>
      <c r="AI129" s="864"/>
      <c r="AJ129" s="865"/>
      <c r="AK129" s="866">
        <v>51318887</v>
      </c>
      <c r="AL129" s="864"/>
      <c r="AM129" s="864"/>
      <c r="AN129" s="864"/>
      <c r="AO129" s="865"/>
      <c r="AP129" s="867"/>
      <c r="AQ129" s="868"/>
      <c r="AR129" s="868"/>
      <c r="AS129" s="868"/>
      <c r="AT129" s="869"/>
      <c r="AU129" s="286"/>
      <c r="AV129" s="286"/>
      <c r="AW129" s="286"/>
      <c r="AX129" s="833" t="s">
        <v>516</v>
      </c>
      <c r="AY129" s="834"/>
      <c r="AZ129" s="834"/>
      <c r="BA129" s="834"/>
      <c r="BB129" s="834"/>
      <c r="BC129" s="834"/>
      <c r="BD129" s="834"/>
      <c r="BE129" s="835"/>
      <c r="BF129" s="853" t="s">
        <v>399</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518</v>
      </c>
      <c r="X130" s="861"/>
      <c r="Y130" s="861"/>
      <c r="Z130" s="862"/>
      <c r="AA130" s="863">
        <v>5303712</v>
      </c>
      <c r="AB130" s="864"/>
      <c r="AC130" s="864"/>
      <c r="AD130" s="864"/>
      <c r="AE130" s="865"/>
      <c r="AF130" s="866">
        <v>5077445</v>
      </c>
      <c r="AG130" s="864"/>
      <c r="AH130" s="864"/>
      <c r="AI130" s="864"/>
      <c r="AJ130" s="865"/>
      <c r="AK130" s="866">
        <v>4889223</v>
      </c>
      <c r="AL130" s="864"/>
      <c r="AM130" s="864"/>
      <c r="AN130" s="864"/>
      <c r="AO130" s="865"/>
      <c r="AP130" s="867"/>
      <c r="AQ130" s="868"/>
      <c r="AR130" s="868"/>
      <c r="AS130" s="868"/>
      <c r="AT130" s="869"/>
      <c r="AU130" s="286"/>
      <c r="AV130" s="286"/>
      <c r="AW130" s="286"/>
      <c r="AX130" s="833" t="s">
        <v>519</v>
      </c>
      <c r="AY130" s="834"/>
      <c r="AZ130" s="834"/>
      <c r="BA130" s="834"/>
      <c r="BB130" s="834"/>
      <c r="BC130" s="834"/>
      <c r="BD130" s="834"/>
      <c r="BE130" s="835"/>
      <c r="BF130" s="836">
        <v>3.2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520</v>
      </c>
      <c r="X131" s="844"/>
      <c r="Y131" s="844"/>
      <c r="Z131" s="845"/>
      <c r="AA131" s="846">
        <v>44829110</v>
      </c>
      <c r="AB131" s="847"/>
      <c r="AC131" s="847"/>
      <c r="AD131" s="847"/>
      <c r="AE131" s="848"/>
      <c r="AF131" s="849">
        <v>45006949</v>
      </c>
      <c r="AG131" s="847"/>
      <c r="AH131" s="847"/>
      <c r="AI131" s="847"/>
      <c r="AJ131" s="848"/>
      <c r="AK131" s="849">
        <v>46429664</v>
      </c>
      <c r="AL131" s="847"/>
      <c r="AM131" s="847"/>
      <c r="AN131" s="847"/>
      <c r="AO131" s="848"/>
      <c r="AP131" s="850"/>
      <c r="AQ131" s="851"/>
      <c r="AR131" s="851"/>
      <c r="AS131" s="851"/>
      <c r="AT131" s="852"/>
      <c r="AU131" s="286"/>
      <c r="AV131" s="286"/>
      <c r="AW131" s="286"/>
      <c r="AX131" s="811" t="s">
        <v>521</v>
      </c>
      <c r="AY131" s="812"/>
      <c r="AZ131" s="812"/>
      <c r="BA131" s="812"/>
      <c r="BB131" s="812"/>
      <c r="BC131" s="812"/>
      <c r="BD131" s="812"/>
      <c r="BE131" s="813"/>
      <c r="BF131" s="814">
        <v>63.3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523</v>
      </c>
      <c r="W132" s="824"/>
      <c r="X132" s="824"/>
      <c r="Y132" s="824"/>
      <c r="Z132" s="825"/>
      <c r="AA132" s="826">
        <v>3.1027807599999999</v>
      </c>
      <c r="AB132" s="827"/>
      <c r="AC132" s="827"/>
      <c r="AD132" s="827"/>
      <c r="AE132" s="828"/>
      <c r="AF132" s="829">
        <v>3.4839975490000001</v>
      </c>
      <c r="AG132" s="827"/>
      <c r="AH132" s="827"/>
      <c r="AI132" s="827"/>
      <c r="AJ132" s="828"/>
      <c r="AK132" s="829">
        <v>3.2241056189999999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524</v>
      </c>
      <c r="W133" s="803"/>
      <c r="X133" s="803"/>
      <c r="Y133" s="803"/>
      <c r="Z133" s="804"/>
      <c r="AA133" s="805">
        <v>3.1</v>
      </c>
      <c r="AB133" s="806"/>
      <c r="AC133" s="806"/>
      <c r="AD133" s="806"/>
      <c r="AE133" s="807"/>
      <c r="AF133" s="805">
        <v>3.3</v>
      </c>
      <c r="AG133" s="806"/>
      <c r="AH133" s="806"/>
      <c r="AI133" s="806"/>
      <c r="AJ133" s="807"/>
      <c r="AK133" s="805">
        <v>3.2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uvU9tG0do9qs3n7oNRz0u6IgkWaQqng3zdnHKXbm9j1IQCsiF35OTAO7+ITTmGnnJzE4W4Tjr04Z/7DY/wGYA==" saltValue="t/iozxzhFcOHQESiIR6Q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VX9Oo6A/Dy6bzJsGb2pkKB8a7H0FyUR7gMaiGoRruH9NybNgWLcf0nL5KHjkOiTIbxU6ZMxS9MTqmcgBrmKLg==" saltValue="8UFc0MPyxB6KTze26U2P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kBae3A/q7h6rkj8NaW2MVrLtWQac78sG8aRPNpy6rhcedRESa0AnWjGHXEytEZa0xehw4Sj/gSGi3cYWJRoKA==" saltValue="a+XH9Z/MAVbs66Depwa7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528</v>
      </c>
      <c r="AP7" s="305"/>
      <c r="AQ7" s="306" t="s">
        <v>529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530</v>
      </c>
      <c r="AQ8" s="312" t="s">
        <v>531</v>
      </c>
      <c r="AR8" s="313" t="s">
        <v>532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533</v>
      </c>
      <c r="AL9" s="1228"/>
      <c r="AM9" s="1228"/>
      <c r="AN9" s="1229"/>
      <c r="AO9" s="314">
        <v>17437358</v>
      </c>
      <c r="AP9" s="314">
        <v>69129</v>
      </c>
      <c r="AQ9" s="315">
        <v>62432</v>
      </c>
      <c r="AR9" s="316">
        <v>10.7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534</v>
      </c>
      <c r="AL10" s="1228"/>
      <c r="AM10" s="1228"/>
      <c r="AN10" s="1229"/>
      <c r="AO10" s="317">
        <v>6184</v>
      </c>
      <c r="AP10" s="317">
        <v>25</v>
      </c>
      <c r="AQ10" s="318">
        <v>2320</v>
      </c>
      <c r="AR10" s="319">
        <v>-98.9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535</v>
      </c>
      <c r="AL11" s="1228"/>
      <c r="AM11" s="1228"/>
      <c r="AN11" s="1229"/>
      <c r="AO11" s="317">
        <v>1159952</v>
      </c>
      <c r="AP11" s="317">
        <v>4599</v>
      </c>
      <c r="AQ11" s="318">
        <v>1793</v>
      </c>
      <c r="AR11" s="319">
        <v>156.5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536</v>
      </c>
      <c r="AL12" s="1228"/>
      <c r="AM12" s="1228"/>
      <c r="AN12" s="1229"/>
      <c r="AO12" s="317" t="s">
        <v>537</v>
      </c>
      <c r="AP12" s="317" t="s">
        <v>537</v>
      </c>
      <c r="AQ12" s="318">
        <v>46</v>
      </c>
      <c r="AR12" s="319" t="s">
        <v>537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538</v>
      </c>
      <c r="AL13" s="1228"/>
      <c r="AM13" s="1228"/>
      <c r="AN13" s="1229"/>
      <c r="AO13" s="317">
        <v>389695</v>
      </c>
      <c r="AP13" s="317">
        <v>1545</v>
      </c>
      <c r="AQ13" s="318">
        <v>1638</v>
      </c>
      <c r="AR13" s="319">
        <v>-5.7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539</v>
      </c>
      <c r="AL14" s="1228"/>
      <c r="AM14" s="1228"/>
      <c r="AN14" s="1229"/>
      <c r="AO14" s="317">
        <v>964762</v>
      </c>
      <c r="AP14" s="317">
        <v>3825</v>
      </c>
      <c r="AQ14" s="318">
        <v>1345</v>
      </c>
      <c r="AR14" s="319">
        <v>184.4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540</v>
      </c>
      <c r="AL15" s="1231"/>
      <c r="AM15" s="1231"/>
      <c r="AN15" s="1232"/>
      <c r="AO15" s="317">
        <v>-931517</v>
      </c>
      <c r="AP15" s="317">
        <v>-3693</v>
      </c>
      <c r="AQ15" s="318">
        <v>-3712</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19026434</v>
      </c>
      <c r="AP16" s="317">
        <v>75429</v>
      </c>
      <c r="AQ16" s="318">
        <v>65862</v>
      </c>
      <c r="AR16" s="319">
        <v>14.5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542</v>
      </c>
      <c r="AP20" s="326" t="s">
        <v>543</v>
      </c>
      <c r="AQ20" s="327" t="s">
        <v>544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545</v>
      </c>
      <c r="AL21" s="1234"/>
      <c r="AM21" s="1234"/>
      <c r="AN21" s="1235"/>
      <c r="AO21" s="330">
        <v>7.5</v>
      </c>
      <c r="AP21" s="331">
        <v>6.41</v>
      </c>
      <c r="AQ21" s="332">
        <v>1.0900000000000001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546</v>
      </c>
      <c r="AL22" s="1234"/>
      <c r="AM22" s="1234"/>
      <c r="AN22" s="1235"/>
      <c r="AO22" s="335">
        <v>101.9</v>
      </c>
      <c r="AP22" s="336">
        <v>99.7</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528</v>
      </c>
      <c r="AP30" s="305"/>
      <c r="AQ30" s="306" t="s">
        <v>529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530</v>
      </c>
      <c r="AQ31" s="312" t="s">
        <v>531</v>
      </c>
      <c r="AR31" s="313" t="s">
        <v>532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550</v>
      </c>
      <c r="AL32" s="1217"/>
      <c r="AM32" s="1217"/>
      <c r="AN32" s="1218"/>
      <c r="AO32" s="345">
        <v>6658877</v>
      </c>
      <c r="AP32" s="345">
        <v>26399</v>
      </c>
      <c r="AQ32" s="346">
        <v>29411</v>
      </c>
      <c r="AR32" s="347">
        <v>-10.199999999999999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551</v>
      </c>
      <c r="AL33" s="1217"/>
      <c r="AM33" s="1217"/>
      <c r="AN33" s="1218"/>
      <c r="AO33" s="345" t="s">
        <v>537</v>
      </c>
      <c r="AP33" s="345" t="s">
        <v>537</v>
      </c>
      <c r="AQ33" s="346">
        <v>4</v>
      </c>
      <c r="AR33" s="347" t="s">
        <v>537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552</v>
      </c>
      <c r="AL34" s="1217"/>
      <c r="AM34" s="1217"/>
      <c r="AN34" s="1218"/>
      <c r="AO34" s="345" t="s">
        <v>537</v>
      </c>
      <c r="AP34" s="345" t="s">
        <v>537</v>
      </c>
      <c r="AQ34" s="346">
        <v>26</v>
      </c>
      <c r="AR34" s="347" t="s">
        <v>537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553</v>
      </c>
      <c r="AL35" s="1217"/>
      <c r="AM35" s="1217"/>
      <c r="AN35" s="1218"/>
      <c r="AO35" s="345">
        <v>1478808</v>
      </c>
      <c r="AP35" s="345">
        <v>5863</v>
      </c>
      <c r="AQ35" s="346">
        <v>8177</v>
      </c>
      <c r="AR35" s="347">
        <v>-28.3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554</v>
      </c>
      <c r="AL36" s="1217"/>
      <c r="AM36" s="1217"/>
      <c r="AN36" s="1218"/>
      <c r="AO36" s="345">
        <v>96330</v>
      </c>
      <c r="AP36" s="345">
        <v>382</v>
      </c>
      <c r="AQ36" s="346">
        <v>459</v>
      </c>
      <c r="AR36" s="347">
        <v>-16.8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555</v>
      </c>
      <c r="AL37" s="1217"/>
      <c r="AM37" s="1217"/>
      <c r="AN37" s="1218"/>
      <c r="AO37" s="345">
        <v>371463</v>
      </c>
      <c r="AP37" s="345">
        <v>1473</v>
      </c>
      <c r="AQ37" s="346">
        <v>753</v>
      </c>
      <c r="AR37" s="347">
        <v>95.6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556</v>
      </c>
      <c r="AL38" s="1214"/>
      <c r="AM38" s="1214"/>
      <c r="AN38" s="1215"/>
      <c r="AO38" s="348" t="s">
        <v>537</v>
      </c>
      <c r="AP38" s="348" t="s">
        <v>537</v>
      </c>
      <c r="AQ38" s="349">
        <v>0</v>
      </c>
      <c r="AR38" s="337" t="s">
        <v>537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557</v>
      </c>
      <c r="AL39" s="1214"/>
      <c r="AM39" s="1214"/>
      <c r="AN39" s="1215"/>
      <c r="AO39" s="345">
        <v>-2219314</v>
      </c>
      <c r="AP39" s="345">
        <v>-8798</v>
      </c>
      <c r="AQ39" s="346">
        <v>-7102</v>
      </c>
      <c r="AR39" s="347">
        <v>23.9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558</v>
      </c>
      <c r="AL40" s="1217"/>
      <c r="AM40" s="1217"/>
      <c r="AN40" s="1218"/>
      <c r="AO40" s="345">
        <v>-4889223</v>
      </c>
      <c r="AP40" s="345">
        <v>-19383</v>
      </c>
      <c r="AQ40" s="346">
        <v>-25234</v>
      </c>
      <c r="AR40" s="347">
        <v>-23.2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1496941</v>
      </c>
      <c r="AP41" s="345">
        <v>5935</v>
      </c>
      <c r="AQ41" s="346">
        <v>6493</v>
      </c>
      <c r="AR41" s="347">
        <v>-8.6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528</v>
      </c>
      <c r="AN49" s="1224" t="s">
        <v>562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563</v>
      </c>
      <c r="AO50" s="362" t="s">
        <v>564</v>
      </c>
      <c r="AP50" s="363" t="s">
        <v>565</v>
      </c>
      <c r="AQ50" s="364" t="s">
        <v>566</v>
      </c>
      <c r="AR50" s="365" t="s">
        <v>567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568</v>
      </c>
      <c r="AL51" s="358"/>
      <c r="AM51" s="366">
        <v>14561886</v>
      </c>
      <c r="AN51" s="367">
        <v>56918</v>
      </c>
      <c r="AO51" s="368">
        <v>-13</v>
      </c>
      <c r="AP51" s="369">
        <v>42581</v>
      </c>
      <c r="AQ51" s="370">
        <v>-2.2000000000000002</v>
      </c>
      <c r="AR51" s="371">
        <v>-10.8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569</v>
      </c>
      <c r="AM52" s="374">
        <v>9634976</v>
      </c>
      <c r="AN52" s="375">
        <v>37660</v>
      </c>
      <c r="AO52" s="376">
        <v>-18</v>
      </c>
      <c r="AP52" s="377">
        <v>24354</v>
      </c>
      <c r="AQ52" s="378">
        <v>-1.8</v>
      </c>
      <c r="AR52" s="379">
        <v>-16.2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570</v>
      </c>
      <c r="AL53" s="358"/>
      <c r="AM53" s="366">
        <v>12966105</v>
      </c>
      <c r="AN53" s="367">
        <v>50874</v>
      </c>
      <c r="AO53" s="368">
        <v>-10.6</v>
      </c>
      <c r="AP53" s="369">
        <v>45426</v>
      </c>
      <c r="AQ53" s="370">
        <v>6.7</v>
      </c>
      <c r="AR53" s="371">
        <v>-17.3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569</v>
      </c>
      <c r="AM54" s="374">
        <v>7797810</v>
      </c>
      <c r="AN54" s="375">
        <v>30596</v>
      </c>
      <c r="AO54" s="376">
        <v>-18.8</v>
      </c>
      <c r="AP54" s="377">
        <v>24508</v>
      </c>
      <c r="AQ54" s="378">
        <v>0.6</v>
      </c>
      <c r="AR54" s="379">
        <v>-19.399999999999999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571</v>
      </c>
      <c r="AL55" s="358"/>
      <c r="AM55" s="366">
        <v>15255964</v>
      </c>
      <c r="AN55" s="367">
        <v>60037</v>
      </c>
      <c r="AO55" s="368">
        <v>18</v>
      </c>
      <c r="AP55" s="369">
        <v>45022</v>
      </c>
      <c r="AQ55" s="370">
        <v>-0.9</v>
      </c>
      <c r="AR55" s="371">
        <v>18.899999999999999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569</v>
      </c>
      <c r="AM56" s="374">
        <v>8499082</v>
      </c>
      <c r="AN56" s="375">
        <v>33446</v>
      </c>
      <c r="AO56" s="376">
        <v>9.3000000000000007</v>
      </c>
      <c r="AP56" s="377">
        <v>25247</v>
      </c>
      <c r="AQ56" s="378">
        <v>3</v>
      </c>
      <c r="AR56" s="379">
        <v>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572</v>
      </c>
      <c r="AL57" s="358"/>
      <c r="AM57" s="366">
        <v>24544567</v>
      </c>
      <c r="AN57" s="367">
        <v>96879</v>
      </c>
      <c r="AO57" s="368">
        <v>61.4</v>
      </c>
      <c r="AP57" s="369">
        <v>46035</v>
      </c>
      <c r="AQ57" s="370">
        <v>2.2999999999999998</v>
      </c>
      <c r="AR57" s="371">
        <v>59.1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569</v>
      </c>
      <c r="AM58" s="374">
        <v>9556632</v>
      </c>
      <c r="AN58" s="375">
        <v>37720</v>
      </c>
      <c r="AO58" s="376">
        <v>12.8</v>
      </c>
      <c r="AP58" s="377">
        <v>25158</v>
      </c>
      <c r="AQ58" s="378">
        <v>-0.4</v>
      </c>
      <c r="AR58" s="379">
        <v>13.2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573</v>
      </c>
      <c r="AL59" s="358"/>
      <c r="AM59" s="366">
        <v>21102845</v>
      </c>
      <c r="AN59" s="367">
        <v>83661</v>
      </c>
      <c r="AO59" s="368">
        <v>-13.6</v>
      </c>
      <c r="AP59" s="369">
        <v>43261</v>
      </c>
      <c r="AQ59" s="370">
        <v>-6</v>
      </c>
      <c r="AR59" s="371">
        <v>-7.6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569</v>
      </c>
      <c r="AM60" s="374">
        <v>10022081</v>
      </c>
      <c r="AN60" s="375">
        <v>39732</v>
      </c>
      <c r="AO60" s="376">
        <v>5.3</v>
      </c>
      <c r="AP60" s="377">
        <v>24721</v>
      </c>
      <c r="AQ60" s="378">
        <v>-1.7</v>
      </c>
      <c r="AR60" s="379">
        <v>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574</v>
      </c>
      <c r="AL61" s="380"/>
      <c r="AM61" s="381">
        <v>17686273</v>
      </c>
      <c r="AN61" s="382">
        <v>69674</v>
      </c>
      <c r="AO61" s="383">
        <v>8.4</v>
      </c>
      <c r="AP61" s="384">
        <v>44465</v>
      </c>
      <c r="AQ61" s="385">
        <v>0</v>
      </c>
      <c r="AR61" s="371">
        <v>8.4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569</v>
      </c>
      <c r="AM62" s="374">
        <v>9102116</v>
      </c>
      <c r="AN62" s="375">
        <v>35831</v>
      </c>
      <c r="AO62" s="376">
        <v>-1.9</v>
      </c>
      <c r="AP62" s="377">
        <v>24798</v>
      </c>
      <c r="AQ62" s="378">
        <v>-0.1</v>
      </c>
      <c r="AR62" s="379">
        <v>-1.8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rHo2qlW4pxZfLy4LpbzQoSEe7slBIrCn/PbsZBKboiBZ7cKbnm9bIoqrOxAgF/ZWyv72byJXJunsRuprt82hA==" saltValue="gPBOZGGass2BzwADMe0R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576</v>
      </c>
    </row>
    <row r="120" spans="125:125" ht="13.5" hidden="1" customHeight="1" x14ac:dyDescent="0.15"/>
    <row r="121" spans="125:125" ht="13.5" hidden="1" customHeight="1" x14ac:dyDescent="0.15">
      <c r="DU121" s="292"/>
    </row>
  </sheetData>
  <sheetProtection algorithmName="SHA-512" hashValue="BanR3VTMZo8iixqspcKGXkwbE0buLNTOBjFkHASQ8e50MTtzKfQxyfOq0cye0S7x0N1f9pcovLhakBwuIuhPXQ==" saltValue="4TleDG4rkkiAsBVfZW0T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577</v>
      </c>
    </row>
  </sheetData>
  <sheetProtection algorithmName="SHA-512" hashValue="e3hclGeu8CmvuJwr5Pvz64+c0JQ7+kqV0zPxEe1wBysIEOFJfRfzLtmapXOg6fXaAfwJ77VfG81qg6HiJgzxAg==" saltValue="wPC3xKd1awqNeW6jlMOC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238" t="s">
        <v>3</v>
      </c>
      <c r="D47" s="1238"/>
      <c r="E47" s="1239"/>
      <c r="F47" s="11">
        <v>8.14</v>
      </c>
      <c r="G47" s="12">
        <v>8.92</v>
      </c>
      <c r="H47" s="12">
        <v>9.6199999999999992</v>
      </c>
      <c r="I47" s="12">
        <v>8.0299999999999994</v>
      </c>
      <c r="J47" s="13">
        <v>6.45</v>
      </c>
    </row>
    <row r="48" spans="2:10" ht="57.75" customHeight="1" x14ac:dyDescent="0.15">
      <c r="B48" s="14"/>
      <c r="C48" s="1240" t="s">
        <v>4</v>
      </c>
      <c r="D48" s="1240"/>
      <c r="E48" s="1241"/>
      <c r="F48" s="15">
        <v>5.32</v>
      </c>
      <c r="G48" s="16">
        <v>5.36</v>
      </c>
      <c r="H48" s="16">
        <v>6</v>
      </c>
      <c r="I48" s="16">
        <v>5.42</v>
      </c>
      <c r="J48" s="17">
        <v>6.06</v>
      </c>
    </row>
    <row r="49" spans="2:10" ht="57.75" customHeight="1" thickBot="1" x14ac:dyDescent="0.2">
      <c r="B49" s="18"/>
      <c r="C49" s="1242" t="s">
        <v>5</v>
      </c>
      <c r="D49" s="1242"/>
      <c r="E49" s="1243"/>
      <c r="F49" s="19" t="s">
        <v>583</v>
      </c>
      <c r="G49" s="20">
        <v>0.87</v>
      </c>
      <c r="H49" s="20">
        <v>1.51</v>
      </c>
      <c r="I49" s="20" t="s">
        <v>584</v>
      </c>
      <c r="J49" s="21" t="s">
        <v>585</v>
      </c>
    </row>
    <row r="50" spans="2:10" ht="13.5" customHeight="1" x14ac:dyDescent="0.15"/>
  </sheetData>
  <sheetProtection algorithmName="SHA-512" hashValue="w/Ko9/mTU6FF3GW1vQ4PVxVtmNJf3eEoR4/0dK+5XiVptem1wmWu8GpaHa6YkAHkMlQPfosi9SckQsM0UCGTKg==" saltValue="gzZdhSDLHTROHwGzuhEK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くろかわ　ちさと</cp:lastModifiedBy>
  <cp:lastPrinted>2022-09-22T06:56:20Z</cp:lastPrinted>
  <dcterms:created xsi:type="dcterms:W3CDTF">2022-02-02T05:22:13Z</dcterms:created>
  <dcterms:modified xsi:type="dcterms:W3CDTF">2022-09-28T05:17:36Z</dcterms:modified>
  <cp:category/>
</cp:coreProperties>
</file>